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esktop\40 ΔΣ ΘΕΜΑ10 2018\tables TE\"/>
    </mc:Choice>
  </mc:AlternateContent>
  <xr:revisionPtr revIDLastSave="0" documentId="13_ncr:1_{3432E995-8FF6-4E76-974B-B17E65C80E11}" xr6:coauthVersionLast="40" xr6:coauthVersionMax="40" xr10:uidLastSave="{00000000-0000-0000-0000-000000000000}"/>
  <bookViews>
    <workbookView xWindow="0" yWindow="0" windowWidth="28800" windowHeight="12225" activeTab="3" xr2:uid="{00000000-000D-0000-FFFF-FFFF00000000}"/>
  </bookViews>
  <sheets>
    <sheet name="ΠΡΟΣΛΗΠΤΕΟΙ" sheetId="7" r:id="rId1"/>
    <sheet name="8 ΜΕ ΕΜΠΕΙΡΙΑ ΔΙΟΙΚΗΤΙΚΟΙ" sheetId="4" r:id="rId2"/>
    <sheet name="8 ΧΩΡΙΣ ΕΜΠΕΙΡΙΑ ΔΙΟΙΚΗΤΙΚΟΙ" sheetId="5" r:id="rId3"/>
    <sheet name="ΑΠΟΡΡΙΠΤΕΟΙ" sheetId="6" r:id="rId4"/>
  </sheets>
  <calcPr calcId="181029" concurrentCalc="0"/>
</workbook>
</file>

<file path=xl/calcChain.xml><?xml version="1.0" encoding="utf-8"?>
<calcChain xmlns="http://schemas.openxmlformats.org/spreadsheetml/2006/main">
  <c r="H13" i="5" l="1"/>
  <c r="AB13" i="5"/>
  <c r="N13" i="5"/>
  <c r="P13" i="5"/>
  <c r="R13" i="5"/>
  <c r="T13" i="5"/>
  <c r="V13" i="5"/>
  <c r="X13" i="5"/>
  <c r="Z13" i="5"/>
  <c r="AD13" i="5"/>
  <c r="AF13" i="5"/>
  <c r="AG13" i="5"/>
  <c r="K13" i="5"/>
  <c r="H12" i="5"/>
  <c r="AB12" i="5"/>
  <c r="N12" i="5"/>
  <c r="P12" i="5"/>
  <c r="R12" i="5"/>
  <c r="T12" i="5"/>
  <c r="V12" i="5"/>
  <c r="X12" i="5"/>
  <c r="Z12" i="5"/>
  <c r="AD12" i="5"/>
  <c r="AF12" i="5"/>
  <c r="AG12" i="5"/>
  <c r="K12" i="5"/>
  <c r="H11" i="5"/>
  <c r="AB11" i="5"/>
  <c r="N11" i="5"/>
  <c r="P11" i="5"/>
  <c r="R11" i="5"/>
  <c r="T11" i="5"/>
  <c r="V11" i="5"/>
  <c r="X11" i="5"/>
  <c r="Z11" i="5"/>
  <c r="AD11" i="5"/>
  <c r="AF11" i="5"/>
  <c r="AG11" i="5"/>
  <c r="K11" i="5"/>
  <c r="H10" i="5"/>
  <c r="AB10" i="5"/>
  <c r="N10" i="5"/>
  <c r="P10" i="5"/>
  <c r="R10" i="5"/>
  <c r="T10" i="5"/>
  <c r="V10" i="5"/>
  <c r="X10" i="5"/>
  <c r="Z10" i="5"/>
  <c r="AD10" i="5"/>
  <c r="AF10" i="5"/>
  <c r="AG10" i="5"/>
  <c r="K10" i="5"/>
  <c r="H9" i="5"/>
  <c r="AB9" i="5"/>
  <c r="N9" i="5"/>
  <c r="P9" i="5"/>
  <c r="R9" i="5"/>
  <c r="T9" i="5"/>
  <c r="V9" i="5"/>
  <c r="X9" i="5"/>
  <c r="Z9" i="5"/>
  <c r="AD9" i="5"/>
  <c r="AF9" i="5"/>
  <c r="AG9" i="5"/>
  <c r="K9" i="5"/>
  <c r="H8" i="5"/>
  <c r="AB8" i="5"/>
  <c r="N8" i="5"/>
  <c r="P8" i="5"/>
  <c r="R8" i="5"/>
  <c r="T8" i="5"/>
  <c r="V8" i="5"/>
  <c r="X8" i="5"/>
  <c r="Z8" i="5"/>
  <c r="AD8" i="5"/>
  <c r="AF8" i="5"/>
  <c r="AG8" i="5"/>
  <c r="K8" i="5"/>
  <c r="H7" i="5"/>
  <c r="AB7" i="5"/>
  <c r="N7" i="5"/>
  <c r="P7" i="5"/>
  <c r="R7" i="5"/>
  <c r="T7" i="5"/>
  <c r="V7" i="5"/>
  <c r="X7" i="5"/>
  <c r="Z7" i="5"/>
  <c r="AD7" i="5"/>
  <c r="AF7" i="5"/>
  <c r="AG7" i="5"/>
  <c r="K7" i="5"/>
  <c r="H6" i="5"/>
  <c r="AB6" i="5"/>
  <c r="N6" i="5"/>
  <c r="P6" i="5"/>
  <c r="R6" i="5"/>
  <c r="T6" i="5"/>
  <c r="V6" i="5"/>
  <c r="X6" i="5"/>
  <c r="Z6" i="5"/>
  <c r="AD6" i="5"/>
  <c r="AF6" i="5"/>
  <c r="AG6" i="5"/>
  <c r="K6" i="5"/>
  <c r="H5" i="5"/>
  <c r="AB5" i="5"/>
  <c r="N5" i="5"/>
  <c r="P5" i="5"/>
  <c r="R5" i="5"/>
  <c r="T5" i="5"/>
  <c r="V5" i="5"/>
  <c r="X5" i="5"/>
  <c r="Z5" i="5"/>
  <c r="AD5" i="5"/>
  <c r="AF5" i="5"/>
  <c r="AG5" i="5"/>
  <c r="K5" i="5"/>
  <c r="H13" i="4"/>
  <c r="AB13" i="4"/>
  <c r="N13" i="4"/>
  <c r="P13" i="4"/>
  <c r="R13" i="4"/>
  <c r="T13" i="4"/>
  <c r="V13" i="4"/>
  <c r="X13" i="4"/>
  <c r="Z13" i="4"/>
  <c r="AD13" i="4"/>
  <c r="AF13" i="4"/>
  <c r="AG13" i="4"/>
  <c r="K13" i="4"/>
  <c r="H12" i="4"/>
  <c r="AB12" i="4"/>
  <c r="N12" i="4"/>
  <c r="P12" i="4"/>
  <c r="R12" i="4"/>
  <c r="T12" i="4"/>
  <c r="V12" i="4"/>
  <c r="X12" i="4"/>
  <c r="Z12" i="4"/>
  <c r="AD12" i="4"/>
  <c r="AF12" i="4"/>
  <c r="AG12" i="4"/>
  <c r="K12" i="4"/>
  <c r="H11" i="4"/>
  <c r="AB11" i="4"/>
  <c r="N11" i="4"/>
  <c r="P11" i="4"/>
  <c r="R11" i="4"/>
  <c r="T11" i="4"/>
  <c r="V11" i="4"/>
  <c r="X11" i="4"/>
  <c r="Z11" i="4"/>
  <c r="AD11" i="4"/>
  <c r="AF11" i="4"/>
  <c r="AG11" i="4"/>
  <c r="K11" i="4"/>
  <c r="H10" i="4"/>
  <c r="AB10" i="4"/>
  <c r="N10" i="4"/>
  <c r="P10" i="4"/>
  <c r="R10" i="4"/>
  <c r="T10" i="4"/>
  <c r="V10" i="4"/>
  <c r="X10" i="4"/>
  <c r="Z10" i="4"/>
  <c r="AD10" i="4"/>
  <c r="AF10" i="4"/>
  <c r="AG10" i="4"/>
  <c r="K10" i="4"/>
  <c r="H9" i="4"/>
  <c r="AB9" i="4"/>
  <c r="N9" i="4"/>
  <c r="P9" i="4"/>
  <c r="R9" i="4"/>
  <c r="T9" i="4"/>
  <c r="V9" i="4"/>
  <c r="X9" i="4"/>
  <c r="Z9" i="4"/>
  <c r="AD9" i="4"/>
  <c r="AF9" i="4"/>
  <c r="AG9" i="4"/>
  <c r="K9" i="4"/>
  <c r="H8" i="4"/>
  <c r="AB8" i="4"/>
  <c r="N8" i="4"/>
  <c r="P8" i="4"/>
  <c r="R8" i="4"/>
  <c r="T8" i="4"/>
  <c r="V8" i="4"/>
  <c r="X8" i="4"/>
  <c r="Z8" i="4"/>
  <c r="AD8" i="4"/>
  <c r="AF8" i="4"/>
  <c r="AG8" i="4"/>
  <c r="K8" i="4"/>
  <c r="H7" i="4"/>
  <c r="AB7" i="4"/>
  <c r="N7" i="4"/>
  <c r="P7" i="4"/>
  <c r="R7" i="4"/>
  <c r="T7" i="4"/>
  <c r="V7" i="4"/>
  <c r="X7" i="4"/>
  <c r="Z7" i="4"/>
  <c r="AD7" i="4"/>
  <c r="AF7" i="4"/>
  <c r="AG7" i="4"/>
  <c r="K7" i="4"/>
  <c r="H6" i="4"/>
  <c r="AB6" i="4"/>
  <c r="N6" i="4"/>
  <c r="P6" i="4"/>
  <c r="R6" i="4"/>
  <c r="T6" i="4"/>
  <c r="V6" i="4"/>
  <c r="X6" i="4"/>
  <c r="Z6" i="4"/>
  <c r="AD6" i="4"/>
  <c r="AF6" i="4"/>
  <c r="AG6" i="4"/>
  <c r="K6" i="4"/>
  <c r="H5" i="4"/>
  <c r="AB5" i="4"/>
  <c r="N5" i="4"/>
  <c r="P5" i="4"/>
  <c r="R5" i="4"/>
  <c r="T5" i="4"/>
  <c r="V5" i="4"/>
  <c r="X5" i="4"/>
  <c r="Z5" i="4"/>
  <c r="AD5" i="4"/>
  <c r="AF5" i="4"/>
  <c r="AG5" i="4"/>
  <c r="K5" i="4"/>
  <c r="H4" i="4"/>
  <c r="AB4" i="4"/>
  <c r="N4" i="4"/>
  <c r="P4" i="4"/>
  <c r="R4" i="4"/>
  <c r="T4" i="4"/>
  <c r="V4" i="4"/>
  <c r="X4" i="4"/>
  <c r="Z4" i="4"/>
  <c r="AD4" i="4"/>
  <c r="AF4" i="4"/>
  <c r="AG4" i="4"/>
  <c r="K4" i="4"/>
  <c r="H47" i="5"/>
  <c r="AB47" i="5"/>
  <c r="N47" i="5"/>
  <c r="P47" i="5"/>
  <c r="R47" i="5"/>
  <c r="T47" i="5"/>
  <c r="V47" i="5"/>
  <c r="X47" i="5"/>
  <c r="Z47" i="5"/>
  <c r="AD47" i="5"/>
  <c r="AF47" i="5"/>
  <c r="AG47" i="5"/>
  <c r="K47" i="5"/>
  <c r="H49" i="5"/>
  <c r="AB49" i="5"/>
  <c r="N49" i="5"/>
  <c r="P49" i="5"/>
  <c r="R49" i="5"/>
  <c r="T49" i="5"/>
  <c r="V49" i="5"/>
  <c r="X49" i="5"/>
  <c r="Z49" i="5"/>
  <c r="AD49" i="5"/>
  <c r="AF49" i="5"/>
  <c r="AG49" i="5"/>
  <c r="K49" i="5"/>
  <c r="H50" i="5"/>
  <c r="AB50" i="5"/>
  <c r="N50" i="5"/>
  <c r="P50" i="5"/>
  <c r="R50" i="5"/>
  <c r="T50" i="5"/>
  <c r="V50" i="5"/>
  <c r="X50" i="5"/>
  <c r="Z50" i="5"/>
  <c r="AD50" i="5"/>
  <c r="AF50" i="5"/>
  <c r="AG50" i="5"/>
  <c r="K50" i="5"/>
  <c r="H37" i="5"/>
  <c r="AB37" i="5"/>
  <c r="N37" i="5"/>
  <c r="P37" i="5"/>
  <c r="R37" i="5"/>
  <c r="T37" i="5"/>
  <c r="V37" i="5"/>
  <c r="X37" i="5"/>
  <c r="Z37" i="5"/>
  <c r="AD37" i="5"/>
  <c r="AF37" i="5"/>
  <c r="AG37" i="5"/>
  <c r="K37" i="5"/>
  <c r="H53" i="5"/>
  <c r="AB53" i="5"/>
  <c r="N53" i="5"/>
  <c r="P53" i="5"/>
  <c r="R53" i="5"/>
  <c r="T53" i="5"/>
  <c r="V53" i="5"/>
  <c r="X53" i="5"/>
  <c r="Z53" i="5"/>
  <c r="AD53" i="5"/>
  <c r="AF53" i="5"/>
  <c r="AG53" i="5"/>
  <c r="K53" i="5"/>
  <c r="H59" i="5"/>
  <c r="AB59" i="5"/>
  <c r="N59" i="5"/>
  <c r="P59" i="5"/>
  <c r="R59" i="5"/>
  <c r="T59" i="5"/>
  <c r="V59" i="5"/>
  <c r="X59" i="5"/>
  <c r="Z59" i="5"/>
  <c r="AD59" i="5"/>
  <c r="AF59" i="5"/>
  <c r="AG59" i="5"/>
  <c r="K59" i="5"/>
  <c r="H79" i="5"/>
  <c r="AB79" i="5"/>
  <c r="N79" i="5"/>
  <c r="P79" i="5"/>
  <c r="R79" i="5"/>
  <c r="T79" i="5"/>
  <c r="V79" i="5"/>
  <c r="X79" i="5"/>
  <c r="Z79" i="5"/>
  <c r="AD79" i="5"/>
  <c r="AF79" i="5"/>
  <c r="AG79" i="5"/>
  <c r="K79" i="5"/>
  <c r="H33" i="5"/>
  <c r="AB33" i="5"/>
  <c r="N33" i="5"/>
  <c r="P33" i="5"/>
  <c r="R33" i="5"/>
  <c r="T33" i="5"/>
  <c r="V33" i="5"/>
  <c r="X33" i="5"/>
  <c r="Z33" i="5"/>
  <c r="AD33" i="5"/>
  <c r="AF33" i="5"/>
  <c r="AG33" i="5"/>
  <c r="K33" i="5"/>
  <c r="H82" i="5"/>
  <c r="AB82" i="5"/>
  <c r="N82" i="5"/>
  <c r="P82" i="5"/>
  <c r="R82" i="5"/>
  <c r="T82" i="5"/>
  <c r="V82" i="5"/>
  <c r="X82" i="5"/>
  <c r="Z82" i="5"/>
  <c r="AD82" i="5"/>
  <c r="AF82" i="5"/>
  <c r="AG82" i="5"/>
  <c r="K82" i="5"/>
  <c r="H57" i="5"/>
  <c r="AB57" i="5"/>
  <c r="N57" i="5"/>
  <c r="P57" i="5"/>
  <c r="R57" i="5"/>
  <c r="T57" i="5"/>
  <c r="V57" i="5"/>
  <c r="X57" i="5"/>
  <c r="Z57" i="5"/>
  <c r="AD57" i="5"/>
  <c r="AF57" i="5"/>
  <c r="AG57" i="5"/>
  <c r="K57" i="5"/>
  <c r="H114" i="5"/>
  <c r="AB114" i="5"/>
  <c r="N114" i="5"/>
  <c r="P114" i="5"/>
  <c r="R114" i="5"/>
  <c r="T114" i="5"/>
  <c r="V114" i="5"/>
  <c r="X114" i="5"/>
  <c r="Z114" i="5"/>
  <c r="AD114" i="5"/>
  <c r="AF114" i="5"/>
  <c r="AG114" i="5"/>
  <c r="K114" i="5"/>
  <c r="H100" i="5"/>
  <c r="AB100" i="5"/>
  <c r="N100" i="5"/>
  <c r="P100" i="5"/>
  <c r="R100" i="5"/>
  <c r="T100" i="5"/>
  <c r="V100" i="5"/>
  <c r="X100" i="5"/>
  <c r="Z100" i="5"/>
  <c r="AD100" i="5"/>
  <c r="AF100" i="5"/>
  <c r="AG100" i="5"/>
  <c r="K100" i="5"/>
  <c r="H105" i="5"/>
  <c r="AB105" i="5"/>
  <c r="N105" i="5"/>
  <c r="P105" i="5"/>
  <c r="R105" i="5"/>
  <c r="T105" i="5"/>
  <c r="V105" i="5"/>
  <c r="X105" i="5"/>
  <c r="Z105" i="5"/>
  <c r="AD105" i="5"/>
  <c r="AF105" i="5"/>
  <c r="AG105" i="5"/>
  <c r="K105" i="5"/>
  <c r="H38" i="5"/>
  <c r="AB38" i="5"/>
  <c r="N38" i="5"/>
  <c r="P38" i="5"/>
  <c r="R38" i="5"/>
  <c r="T38" i="5"/>
  <c r="V38" i="5"/>
  <c r="X38" i="5"/>
  <c r="Z38" i="5"/>
  <c r="AD38" i="5"/>
  <c r="AF38" i="5"/>
  <c r="AG38" i="5"/>
  <c r="K38" i="5"/>
  <c r="H35" i="5"/>
  <c r="AB35" i="5"/>
  <c r="N35" i="5"/>
  <c r="P35" i="5"/>
  <c r="R35" i="5"/>
  <c r="T35" i="5"/>
  <c r="V35" i="5"/>
  <c r="X35" i="5"/>
  <c r="Z35" i="5"/>
  <c r="AD35" i="5"/>
  <c r="AF35" i="5"/>
  <c r="AG35" i="5"/>
  <c r="K35" i="5"/>
  <c r="H46" i="5"/>
  <c r="AB46" i="5"/>
  <c r="N46" i="5"/>
  <c r="P46" i="5"/>
  <c r="R46" i="5"/>
  <c r="T46" i="5"/>
  <c r="V46" i="5"/>
  <c r="X46" i="5"/>
  <c r="Z46" i="5"/>
  <c r="AD46" i="5"/>
  <c r="AF46" i="5"/>
  <c r="AG46" i="5"/>
  <c r="K46" i="5"/>
  <c r="H30" i="5"/>
  <c r="AB30" i="5"/>
  <c r="N30" i="5"/>
  <c r="P30" i="5"/>
  <c r="R30" i="5"/>
  <c r="T30" i="5"/>
  <c r="V30" i="5"/>
  <c r="X30" i="5"/>
  <c r="Z30" i="5"/>
  <c r="AD30" i="5"/>
  <c r="AF30" i="5"/>
  <c r="AG30" i="5"/>
  <c r="K30" i="5"/>
  <c r="H78" i="5"/>
  <c r="AB78" i="5"/>
  <c r="N78" i="5"/>
  <c r="P78" i="5"/>
  <c r="R78" i="5"/>
  <c r="T78" i="5"/>
  <c r="V78" i="5"/>
  <c r="X78" i="5"/>
  <c r="Z78" i="5"/>
  <c r="AD78" i="5"/>
  <c r="AF78" i="5"/>
  <c r="AG78" i="5"/>
  <c r="K78" i="5"/>
  <c r="H60" i="5"/>
  <c r="AB60" i="5"/>
  <c r="N60" i="5"/>
  <c r="P60" i="5"/>
  <c r="R60" i="5"/>
  <c r="T60" i="5"/>
  <c r="V60" i="5"/>
  <c r="X60" i="5"/>
  <c r="Z60" i="5"/>
  <c r="AD60" i="5"/>
  <c r="AF60" i="5"/>
  <c r="AG60" i="5"/>
  <c r="K60" i="5"/>
  <c r="H51" i="5"/>
  <c r="AB51" i="5"/>
  <c r="N51" i="5"/>
  <c r="P51" i="5"/>
  <c r="R51" i="5"/>
  <c r="T51" i="5"/>
  <c r="V51" i="5"/>
  <c r="X51" i="5"/>
  <c r="Z51" i="5"/>
  <c r="AD51" i="5"/>
  <c r="AF51" i="5"/>
  <c r="AG51" i="5"/>
  <c r="K51" i="5"/>
  <c r="H16" i="5"/>
  <c r="AB16" i="5"/>
  <c r="N16" i="5"/>
  <c r="P16" i="5"/>
  <c r="R16" i="5"/>
  <c r="T16" i="5"/>
  <c r="V16" i="5"/>
  <c r="X16" i="5"/>
  <c r="Z16" i="5"/>
  <c r="AD16" i="5"/>
  <c r="AF16" i="5"/>
  <c r="AG16" i="5"/>
  <c r="K16" i="5"/>
  <c r="H108" i="5"/>
  <c r="AB108" i="5"/>
  <c r="N108" i="5"/>
  <c r="P108" i="5"/>
  <c r="R108" i="5"/>
  <c r="T108" i="5"/>
  <c r="V108" i="5"/>
  <c r="X108" i="5"/>
  <c r="Z108" i="5"/>
  <c r="AD108" i="5"/>
  <c r="AF108" i="5"/>
  <c r="AG108" i="5"/>
  <c r="K108" i="5"/>
  <c r="H26" i="5"/>
  <c r="AB26" i="5"/>
  <c r="N26" i="5"/>
  <c r="P26" i="5"/>
  <c r="R26" i="5"/>
  <c r="T26" i="5"/>
  <c r="V26" i="5"/>
  <c r="X26" i="5"/>
  <c r="Z26" i="5"/>
  <c r="AD26" i="5"/>
  <c r="AF26" i="5"/>
  <c r="AG26" i="5"/>
  <c r="K26" i="5"/>
  <c r="H15" i="5"/>
  <c r="AB15" i="5"/>
  <c r="N15" i="5"/>
  <c r="P15" i="5"/>
  <c r="R15" i="5"/>
  <c r="T15" i="5"/>
  <c r="V15" i="5"/>
  <c r="X15" i="5"/>
  <c r="Z15" i="5"/>
  <c r="AD15" i="5"/>
  <c r="AF15" i="5"/>
  <c r="AG15" i="5"/>
  <c r="K15" i="5"/>
  <c r="H39" i="5"/>
  <c r="AB39" i="5"/>
  <c r="N39" i="5"/>
  <c r="P39" i="5"/>
  <c r="R39" i="5"/>
  <c r="T39" i="5"/>
  <c r="V39" i="5"/>
  <c r="X39" i="5"/>
  <c r="Z39" i="5"/>
  <c r="AD39" i="5"/>
  <c r="AF39" i="5"/>
  <c r="AG39" i="5"/>
  <c r="K39" i="5"/>
  <c r="H20" i="5"/>
  <c r="AB20" i="5"/>
  <c r="N20" i="5"/>
  <c r="P20" i="5"/>
  <c r="R20" i="5"/>
  <c r="T20" i="5"/>
  <c r="V20" i="5"/>
  <c r="X20" i="5"/>
  <c r="Z20" i="5"/>
  <c r="AD20" i="5"/>
  <c r="AF20" i="5"/>
  <c r="AG20" i="5"/>
  <c r="K20" i="5"/>
  <c r="H117" i="5"/>
  <c r="AB117" i="5"/>
  <c r="N117" i="5"/>
  <c r="P117" i="5"/>
  <c r="R117" i="5"/>
  <c r="T117" i="5"/>
  <c r="V117" i="5"/>
  <c r="X117" i="5"/>
  <c r="Z117" i="5"/>
  <c r="AD117" i="5"/>
  <c r="AF117" i="5"/>
  <c r="AG117" i="5"/>
  <c r="K117" i="5"/>
  <c r="H34" i="5"/>
  <c r="AB34" i="5"/>
  <c r="N34" i="5"/>
  <c r="P34" i="5"/>
  <c r="R34" i="5"/>
  <c r="T34" i="5"/>
  <c r="V34" i="5"/>
  <c r="X34" i="5"/>
  <c r="Z34" i="5"/>
  <c r="AD34" i="5"/>
  <c r="AF34" i="5"/>
  <c r="AG34" i="5"/>
  <c r="K34" i="5"/>
  <c r="H76" i="5"/>
  <c r="AB76" i="5"/>
  <c r="N76" i="5"/>
  <c r="P76" i="5"/>
  <c r="R76" i="5"/>
  <c r="T76" i="5"/>
  <c r="V76" i="5"/>
  <c r="X76" i="5"/>
  <c r="Z76" i="5"/>
  <c r="AD76" i="5"/>
  <c r="AF76" i="5"/>
  <c r="AG76" i="5"/>
  <c r="K76" i="5"/>
  <c r="H72" i="5"/>
  <c r="AB72" i="5"/>
  <c r="N72" i="5"/>
  <c r="P72" i="5"/>
  <c r="R72" i="5"/>
  <c r="T72" i="5"/>
  <c r="V72" i="5"/>
  <c r="X72" i="5"/>
  <c r="Z72" i="5"/>
  <c r="AD72" i="5"/>
  <c r="AF72" i="5"/>
  <c r="AG72" i="5"/>
  <c r="K72" i="5"/>
  <c r="H70" i="5"/>
  <c r="AB70" i="5"/>
  <c r="N70" i="5"/>
  <c r="P70" i="5"/>
  <c r="R70" i="5"/>
  <c r="T70" i="5"/>
  <c r="V70" i="5"/>
  <c r="X70" i="5"/>
  <c r="Z70" i="5"/>
  <c r="AD70" i="5"/>
  <c r="AF70" i="5"/>
  <c r="AG70" i="5"/>
  <c r="K70" i="5"/>
  <c r="H115" i="5"/>
  <c r="AB115" i="5"/>
  <c r="N115" i="5"/>
  <c r="P115" i="5"/>
  <c r="R115" i="5"/>
  <c r="T115" i="5"/>
  <c r="V115" i="5"/>
  <c r="X115" i="5"/>
  <c r="Z115" i="5"/>
  <c r="AD115" i="5"/>
  <c r="AF115" i="5"/>
  <c r="AG115" i="5"/>
  <c r="K115" i="5"/>
  <c r="H104" i="5"/>
  <c r="AB104" i="5"/>
  <c r="N104" i="5"/>
  <c r="P104" i="5"/>
  <c r="R104" i="5"/>
  <c r="T104" i="5"/>
  <c r="V104" i="5"/>
  <c r="X104" i="5"/>
  <c r="Z104" i="5"/>
  <c r="AD104" i="5"/>
  <c r="AF104" i="5"/>
  <c r="AG104" i="5"/>
  <c r="K104" i="5"/>
  <c r="H73" i="5"/>
  <c r="AB73" i="5"/>
  <c r="N73" i="5"/>
  <c r="P73" i="5"/>
  <c r="R73" i="5"/>
  <c r="T73" i="5"/>
  <c r="V73" i="5"/>
  <c r="X73" i="5"/>
  <c r="Z73" i="5"/>
  <c r="AD73" i="5"/>
  <c r="AF73" i="5"/>
  <c r="AG73" i="5"/>
  <c r="K73" i="5"/>
  <c r="H112" i="5"/>
  <c r="AB112" i="5"/>
  <c r="N112" i="5"/>
  <c r="P112" i="5"/>
  <c r="R112" i="5"/>
  <c r="T112" i="5"/>
  <c r="V112" i="5"/>
  <c r="X112" i="5"/>
  <c r="Z112" i="5"/>
  <c r="AD112" i="5"/>
  <c r="AF112" i="5"/>
  <c r="AG112" i="5"/>
  <c r="K112" i="5"/>
  <c r="H94" i="5"/>
  <c r="AB94" i="5"/>
  <c r="N94" i="5"/>
  <c r="P94" i="5"/>
  <c r="R94" i="5"/>
  <c r="T94" i="5"/>
  <c r="V94" i="5"/>
  <c r="X94" i="5"/>
  <c r="Z94" i="5"/>
  <c r="AD94" i="5"/>
  <c r="AF94" i="5"/>
  <c r="AG94" i="5"/>
  <c r="K94" i="5"/>
  <c r="H99" i="5"/>
  <c r="AB99" i="5"/>
  <c r="N99" i="5"/>
  <c r="P99" i="5"/>
  <c r="R99" i="5"/>
  <c r="T99" i="5"/>
  <c r="V99" i="5"/>
  <c r="X99" i="5"/>
  <c r="Z99" i="5"/>
  <c r="AD99" i="5"/>
  <c r="AF99" i="5"/>
  <c r="AG99" i="5"/>
  <c r="K99" i="5"/>
  <c r="H71" i="5"/>
  <c r="AB71" i="5"/>
  <c r="N71" i="5"/>
  <c r="P71" i="5"/>
  <c r="R71" i="5"/>
  <c r="T71" i="5"/>
  <c r="V71" i="5"/>
  <c r="X71" i="5"/>
  <c r="Z71" i="5"/>
  <c r="AD71" i="5"/>
  <c r="AF71" i="5"/>
  <c r="AG71" i="5"/>
  <c r="K71" i="5"/>
  <c r="H4" i="5"/>
  <c r="AB4" i="5"/>
  <c r="N4" i="5"/>
  <c r="P4" i="5"/>
  <c r="R4" i="5"/>
  <c r="T4" i="5"/>
  <c r="V4" i="5"/>
  <c r="X4" i="5"/>
  <c r="Z4" i="5"/>
  <c r="AD4" i="5"/>
  <c r="AF4" i="5"/>
  <c r="AG4" i="5"/>
  <c r="K4" i="5"/>
  <c r="H88" i="5"/>
  <c r="AB88" i="5"/>
  <c r="N88" i="5"/>
  <c r="P88" i="5"/>
  <c r="R88" i="5"/>
  <c r="T88" i="5"/>
  <c r="V88" i="5"/>
  <c r="X88" i="5"/>
  <c r="Z88" i="5"/>
  <c r="AD88" i="5"/>
  <c r="AF88" i="5"/>
  <c r="AG88" i="5"/>
  <c r="K88" i="5"/>
  <c r="H43" i="5"/>
  <c r="AB43" i="5"/>
  <c r="N43" i="5"/>
  <c r="P43" i="5"/>
  <c r="R43" i="5"/>
  <c r="T43" i="5"/>
  <c r="V43" i="5"/>
  <c r="X43" i="5"/>
  <c r="Z43" i="5"/>
  <c r="AD43" i="5"/>
  <c r="AF43" i="5"/>
  <c r="AG43" i="5"/>
  <c r="K43" i="5"/>
  <c r="H103" i="5"/>
  <c r="AB103" i="5"/>
  <c r="N103" i="5"/>
  <c r="P103" i="5"/>
  <c r="R103" i="5"/>
  <c r="T103" i="5"/>
  <c r="V103" i="5"/>
  <c r="X103" i="5"/>
  <c r="Z103" i="5"/>
  <c r="AD103" i="5"/>
  <c r="AF103" i="5"/>
  <c r="AG103" i="5"/>
  <c r="K103" i="5"/>
  <c r="H29" i="5"/>
  <c r="AB29" i="5"/>
  <c r="N29" i="5"/>
  <c r="P29" i="5"/>
  <c r="R29" i="5"/>
  <c r="T29" i="5"/>
  <c r="V29" i="5"/>
  <c r="X29" i="5"/>
  <c r="Z29" i="5"/>
  <c r="AD29" i="5"/>
  <c r="AF29" i="5"/>
  <c r="AG29" i="5"/>
  <c r="K29" i="5"/>
  <c r="H80" i="5"/>
  <c r="AB80" i="5"/>
  <c r="N80" i="5"/>
  <c r="P80" i="5"/>
  <c r="R80" i="5"/>
  <c r="T80" i="5"/>
  <c r="V80" i="5"/>
  <c r="X80" i="5"/>
  <c r="Z80" i="5"/>
  <c r="AD80" i="5"/>
  <c r="AF80" i="5"/>
  <c r="AG80" i="5"/>
  <c r="K80" i="5"/>
  <c r="H111" i="5"/>
  <c r="AB111" i="5"/>
  <c r="N111" i="5"/>
  <c r="P111" i="5"/>
  <c r="R111" i="5"/>
  <c r="T111" i="5"/>
  <c r="V111" i="5"/>
  <c r="X111" i="5"/>
  <c r="Z111" i="5"/>
  <c r="AD111" i="5"/>
  <c r="AF111" i="5"/>
  <c r="AG111" i="5"/>
  <c r="K111" i="5"/>
  <c r="H65" i="5"/>
  <c r="AB65" i="5"/>
  <c r="N65" i="5"/>
  <c r="P65" i="5"/>
  <c r="R65" i="5"/>
  <c r="T65" i="5"/>
  <c r="V65" i="5"/>
  <c r="X65" i="5"/>
  <c r="Z65" i="5"/>
  <c r="AD65" i="5"/>
  <c r="AF65" i="5"/>
  <c r="AG65" i="5"/>
  <c r="K65" i="5"/>
  <c r="H74" i="5"/>
  <c r="AB74" i="5"/>
  <c r="N74" i="5"/>
  <c r="P74" i="5"/>
  <c r="R74" i="5"/>
  <c r="T74" i="5"/>
  <c r="V74" i="5"/>
  <c r="X74" i="5"/>
  <c r="Z74" i="5"/>
  <c r="AD74" i="5"/>
  <c r="AF74" i="5"/>
  <c r="AG74" i="5"/>
  <c r="K74" i="5"/>
  <c r="H84" i="5"/>
  <c r="AB84" i="5"/>
  <c r="N84" i="5"/>
  <c r="P84" i="5"/>
  <c r="R84" i="5"/>
  <c r="T84" i="5"/>
  <c r="V84" i="5"/>
  <c r="X84" i="5"/>
  <c r="Z84" i="5"/>
  <c r="AD84" i="5"/>
  <c r="AF84" i="5"/>
  <c r="AG84" i="5"/>
  <c r="K84" i="5"/>
  <c r="H95" i="5"/>
  <c r="AB95" i="5"/>
  <c r="N95" i="5"/>
  <c r="P95" i="5"/>
  <c r="R95" i="5"/>
  <c r="T95" i="5"/>
  <c r="V95" i="5"/>
  <c r="X95" i="5"/>
  <c r="Z95" i="5"/>
  <c r="AD95" i="5"/>
  <c r="AF95" i="5"/>
  <c r="AG95" i="5"/>
  <c r="K95" i="5"/>
  <c r="H54" i="5"/>
  <c r="AB54" i="5"/>
  <c r="N54" i="5"/>
  <c r="P54" i="5"/>
  <c r="R54" i="5"/>
  <c r="T54" i="5"/>
  <c r="V54" i="5"/>
  <c r="X54" i="5"/>
  <c r="Z54" i="5"/>
  <c r="AD54" i="5"/>
  <c r="AF54" i="5"/>
  <c r="AG54" i="5"/>
  <c r="K54" i="5"/>
  <c r="H67" i="5"/>
  <c r="AB67" i="5"/>
  <c r="N67" i="5"/>
  <c r="P67" i="5"/>
  <c r="R67" i="5"/>
  <c r="T67" i="5"/>
  <c r="V67" i="5"/>
  <c r="X67" i="5"/>
  <c r="Z67" i="5"/>
  <c r="AD67" i="5"/>
  <c r="AF67" i="5"/>
  <c r="AG67" i="5"/>
  <c r="K67" i="5"/>
  <c r="H97" i="5"/>
  <c r="AB97" i="5"/>
  <c r="N97" i="5"/>
  <c r="P97" i="5"/>
  <c r="R97" i="5"/>
  <c r="T97" i="5"/>
  <c r="V97" i="5"/>
  <c r="X97" i="5"/>
  <c r="Z97" i="5"/>
  <c r="AD97" i="5"/>
  <c r="AF97" i="5"/>
  <c r="AG97" i="5"/>
  <c r="K97" i="5"/>
  <c r="H48" i="5"/>
  <c r="AB48" i="5"/>
  <c r="N48" i="5"/>
  <c r="P48" i="5"/>
  <c r="R48" i="5"/>
  <c r="T48" i="5"/>
  <c r="V48" i="5"/>
  <c r="X48" i="5"/>
  <c r="Z48" i="5"/>
  <c r="AD48" i="5"/>
  <c r="AF48" i="5"/>
  <c r="AG48" i="5"/>
  <c r="K48" i="5"/>
  <c r="H89" i="5"/>
  <c r="AB89" i="5"/>
  <c r="N89" i="5"/>
  <c r="P89" i="5"/>
  <c r="R89" i="5"/>
  <c r="T89" i="5"/>
  <c r="V89" i="5"/>
  <c r="X89" i="5"/>
  <c r="Z89" i="5"/>
  <c r="AD89" i="5"/>
  <c r="AF89" i="5"/>
  <c r="AG89" i="5"/>
  <c r="K89" i="5"/>
  <c r="H113" i="5"/>
  <c r="AB113" i="5"/>
  <c r="N113" i="5"/>
  <c r="P113" i="5"/>
  <c r="R113" i="5"/>
  <c r="T113" i="5"/>
  <c r="V113" i="5"/>
  <c r="X113" i="5"/>
  <c r="Z113" i="5"/>
  <c r="AD113" i="5"/>
  <c r="AF113" i="5"/>
  <c r="AG113" i="5"/>
  <c r="K113" i="5"/>
  <c r="H85" i="5"/>
  <c r="AB85" i="5"/>
  <c r="N85" i="5"/>
  <c r="P85" i="5"/>
  <c r="R85" i="5"/>
  <c r="T85" i="5"/>
  <c r="V85" i="5"/>
  <c r="X85" i="5"/>
  <c r="Z85" i="5"/>
  <c r="AD85" i="5"/>
  <c r="AF85" i="5"/>
  <c r="AG85" i="5"/>
  <c r="K85" i="5"/>
  <c r="H86" i="5"/>
  <c r="AB86" i="5"/>
  <c r="N86" i="5"/>
  <c r="P86" i="5"/>
  <c r="R86" i="5"/>
  <c r="T86" i="5"/>
  <c r="V86" i="5"/>
  <c r="X86" i="5"/>
  <c r="Z86" i="5"/>
  <c r="AD86" i="5"/>
  <c r="AF86" i="5"/>
  <c r="AG86" i="5"/>
  <c r="K86" i="5"/>
  <c r="H92" i="5"/>
  <c r="AB92" i="5"/>
  <c r="N92" i="5"/>
  <c r="P92" i="5"/>
  <c r="R92" i="5"/>
  <c r="T92" i="5"/>
  <c r="V92" i="5"/>
  <c r="X92" i="5"/>
  <c r="Z92" i="5"/>
  <c r="AD92" i="5"/>
  <c r="AF92" i="5"/>
  <c r="AG92" i="5"/>
  <c r="K92" i="5"/>
  <c r="H45" i="5"/>
  <c r="AB45" i="5"/>
  <c r="N45" i="5"/>
  <c r="P45" i="5"/>
  <c r="R45" i="5"/>
  <c r="T45" i="5"/>
  <c r="V45" i="5"/>
  <c r="X45" i="5"/>
  <c r="Z45" i="5"/>
  <c r="AD45" i="5"/>
  <c r="AF45" i="5"/>
  <c r="AG45" i="5"/>
  <c r="K45" i="5"/>
  <c r="H18" i="5"/>
  <c r="AB18" i="5"/>
  <c r="N18" i="5"/>
  <c r="P18" i="5"/>
  <c r="R18" i="5"/>
  <c r="T18" i="5"/>
  <c r="V18" i="5"/>
  <c r="X18" i="5"/>
  <c r="Z18" i="5"/>
  <c r="AD18" i="5"/>
  <c r="AF18" i="5"/>
  <c r="AG18" i="5"/>
  <c r="K18" i="5"/>
  <c r="H63" i="5"/>
  <c r="AB63" i="5"/>
  <c r="N63" i="5"/>
  <c r="P63" i="5"/>
  <c r="R63" i="5"/>
  <c r="T63" i="5"/>
  <c r="V63" i="5"/>
  <c r="X63" i="5"/>
  <c r="Z63" i="5"/>
  <c r="AD63" i="5"/>
  <c r="AF63" i="5"/>
  <c r="AG63" i="5"/>
  <c r="K63" i="5"/>
  <c r="H68" i="5"/>
  <c r="AB68" i="5"/>
  <c r="N68" i="5"/>
  <c r="P68" i="5"/>
  <c r="R68" i="5"/>
  <c r="T68" i="5"/>
  <c r="V68" i="5"/>
  <c r="X68" i="5"/>
  <c r="Z68" i="5"/>
  <c r="AD68" i="5"/>
  <c r="AF68" i="5"/>
  <c r="AG68" i="5"/>
  <c r="K68" i="5"/>
  <c r="H52" i="5"/>
  <c r="AB52" i="5"/>
  <c r="N52" i="5"/>
  <c r="P52" i="5"/>
  <c r="R52" i="5"/>
  <c r="T52" i="5"/>
  <c r="V52" i="5"/>
  <c r="X52" i="5"/>
  <c r="Z52" i="5"/>
  <c r="AD52" i="5"/>
  <c r="AF52" i="5"/>
  <c r="AG52" i="5"/>
  <c r="K52" i="5"/>
  <c r="H61" i="5"/>
  <c r="AB61" i="5"/>
  <c r="N61" i="5"/>
  <c r="P61" i="5"/>
  <c r="R61" i="5"/>
  <c r="T61" i="5"/>
  <c r="V61" i="5"/>
  <c r="X61" i="5"/>
  <c r="Z61" i="5"/>
  <c r="AD61" i="5"/>
  <c r="AF61" i="5"/>
  <c r="AG61" i="5"/>
  <c r="K61" i="5"/>
  <c r="H27" i="5"/>
  <c r="AB27" i="5"/>
  <c r="N27" i="5"/>
  <c r="P27" i="5"/>
  <c r="R27" i="5"/>
  <c r="T27" i="5"/>
  <c r="V27" i="5"/>
  <c r="X27" i="5"/>
  <c r="Z27" i="5"/>
  <c r="AD27" i="5"/>
  <c r="AF27" i="5"/>
  <c r="AG27" i="5"/>
  <c r="K27" i="5"/>
  <c r="H83" i="5"/>
  <c r="AB83" i="5"/>
  <c r="N83" i="5"/>
  <c r="P83" i="5"/>
  <c r="R83" i="5"/>
  <c r="T83" i="5"/>
  <c r="V83" i="5"/>
  <c r="X83" i="5"/>
  <c r="Z83" i="5"/>
  <c r="AD83" i="5"/>
  <c r="AF83" i="5"/>
  <c r="AG83" i="5"/>
  <c r="K83" i="5"/>
  <c r="H28" i="5"/>
  <c r="AB28" i="5"/>
  <c r="N28" i="5"/>
  <c r="P28" i="5"/>
  <c r="R28" i="5"/>
  <c r="T28" i="5"/>
  <c r="V28" i="5"/>
  <c r="X28" i="5"/>
  <c r="Z28" i="5"/>
  <c r="AD28" i="5"/>
  <c r="AF28" i="5"/>
  <c r="AG28" i="5"/>
  <c r="K28" i="5"/>
  <c r="H75" i="5"/>
  <c r="AB75" i="5"/>
  <c r="N75" i="5"/>
  <c r="P75" i="5"/>
  <c r="R75" i="5"/>
  <c r="T75" i="5"/>
  <c r="V75" i="5"/>
  <c r="X75" i="5"/>
  <c r="Z75" i="5"/>
  <c r="AD75" i="5"/>
  <c r="AF75" i="5"/>
  <c r="AG75" i="5"/>
  <c r="K75" i="5"/>
  <c r="H19" i="5"/>
  <c r="AB19" i="5"/>
  <c r="N19" i="5"/>
  <c r="P19" i="5"/>
  <c r="R19" i="5"/>
  <c r="T19" i="5"/>
  <c r="V19" i="5"/>
  <c r="X19" i="5"/>
  <c r="Z19" i="5"/>
  <c r="AD19" i="5"/>
  <c r="AF19" i="5"/>
  <c r="AG19" i="5"/>
  <c r="K19" i="5"/>
  <c r="H32" i="5"/>
  <c r="AB32" i="5"/>
  <c r="N32" i="5"/>
  <c r="P32" i="5"/>
  <c r="R32" i="5"/>
  <c r="T32" i="5"/>
  <c r="V32" i="5"/>
  <c r="X32" i="5"/>
  <c r="Z32" i="5"/>
  <c r="AD32" i="5"/>
  <c r="AF32" i="5"/>
  <c r="AG32" i="5"/>
  <c r="K32" i="5"/>
  <c r="H58" i="5"/>
  <c r="AB58" i="5"/>
  <c r="N58" i="5"/>
  <c r="P58" i="5"/>
  <c r="R58" i="5"/>
  <c r="T58" i="5"/>
  <c r="V58" i="5"/>
  <c r="X58" i="5"/>
  <c r="Z58" i="5"/>
  <c r="AD58" i="5"/>
  <c r="AF58" i="5"/>
  <c r="AG58" i="5"/>
  <c r="K58" i="5"/>
  <c r="H24" i="5"/>
  <c r="AB24" i="5"/>
  <c r="N24" i="5"/>
  <c r="P24" i="5"/>
  <c r="R24" i="5"/>
  <c r="T24" i="5"/>
  <c r="V24" i="5"/>
  <c r="X24" i="5"/>
  <c r="Z24" i="5"/>
  <c r="AD24" i="5"/>
  <c r="AF24" i="5"/>
  <c r="AG24" i="5"/>
  <c r="K24" i="5"/>
  <c r="H14" i="5"/>
  <c r="AB14" i="5"/>
  <c r="N14" i="5"/>
  <c r="P14" i="5"/>
  <c r="R14" i="5"/>
  <c r="T14" i="5"/>
  <c r="V14" i="5"/>
  <c r="X14" i="5"/>
  <c r="Z14" i="5"/>
  <c r="AD14" i="5"/>
  <c r="AF14" i="5"/>
  <c r="AG14" i="5"/>
  <c r="K14" i="5"/>
  <c r="H107" i="5"/>
  <c r="AB107" i="5"/>
  <c r="N107" i="5"/>
  <c r="P107" i="5"/>
  <c r="R107" i="5"/>
  <c r="T107" i="5"/>
  <c r="V107" i="5"/>
  <c r="X107" i="5"/>
  <c r="Z107" i="5"/>
  <c r="AD107" i="5"/>
  <c r="AF107" i="5"/>
  <c r="AG107" i="5"/>
  <c r="K107" i="5"/>
  <c r="H77" i="5"/>
  <c r="AB77" i="5"/>
  <c r="N77" i="5"/>
  <c r="P77" i="5"/>
  <c r="R77" i="5"/>
  <c r="T77" i="5"/>
  <c r="V77" i="5"/>
  <c r="X77" i="5"/>
  <c r="Z77" i="5"/>
  <c r="AD77" i="5"/>
  <c r="AF77" i="5"/>
  <c r="AG77" i="5"/>
  <c r="K77" i="5"/>
  <c r="H87" i="5"/>
  <c r="AB87" i="5"/>
  <c r="N87" i="5"/>
  <c r="P87" i="5"/>
  <c r="R87" i="5"/>
  <c r="T87" i="5"/>
  <c r="V87" i="5"/>
  <c r="X87" i="5"/>
  <c r="Z87" i="5"/>
  <c r="AD87" i="5"/>
  <c r="AF87" i="5"/>
  <c r="AG87" i="5"/>
  <c r="K87" i="5"/>
  <c r="H21" i="5"/>
  <c r="AB21" i="5"/>
  <c r="N21" i="5"/>
  <c r="P21" i="5"/>
  <c r="R21" i="5"/>
  <c r="T21" i="5"/>
  <c r="V21" i="5"/>
  <c r="X21" i="5"/>
  <c r="Z21" i="5"/>
  <c r="AD21" i="5"/>
  <c r="AF21" i="5"/>
  <c r="AG21" i="5"/>
  <c r="K21" i="5"/>
  <c r="H41" i="5"/>
  <c r="AB41" i="5"/>
  <c r="N41" i="5"/>
  <c r="P41" i="5"/>
  <c r="R41" i="5"/>
  <c r="T41" i="5"/>
  <c r="V41" i="5"/>
  <c r="X41" i="5"/>
  <c r="Z41" i="5"/>
  <c r="AD41" i="5"/>
  <c r="AF41" i="5"/>
  <c r="AG41" i="5"/>
  <c r="K41" i="5"/>
  <c r="H106" i="5"/>
  <c r="AB106" i="5"/>
  <c r="N106" i="5"/>
  <c r="P106" i="5"/>
  <c r="R106" i="5"/>
  <c r="T106" i="5"/>
  <c r="V106" i="5"/>
  <c r="X106" i="5"/>
  <c r="Z106" i="5"/>
  <c r="AD106" i="5"/>
  <c r="AF106" i="5"/>
  <c r="AG106" i="5"/>
  <c r="K106" i="5"/>
  <c r="H62" i="5"/>
  <c r="AB62" i="5"/>
  <c r="N62" i="5"/>
  <c r="P62" i="5"/>
  <c r="R62" i="5"/>
  <c r="T62" i="5"/>
  <c r="V62" i="5"/>
  <c r="X62" i="5"/>
  <c r="Z62" i="5"/>
  <c r="AD62" i="5"/>
  <c r="AF62" i="5"/>
  <c r="AG62" i="5"/>
  <c r="K62" i="5"/>
  <c r="H25" i="5"/>
  <c r="AB25" i="5"/>
  <c r="N25" i="5"/>
  <c r="P25" i="5"/>
  <c r="R25" i="5"/>
  <c r="T25" i="5"/>
  <c r="V25" i="5"/>
  <c r="X25" i="5"/>
  <c r="Z25" i="5"/>
  <c r="AD25" i="5"/>
  <c r="AF25" i="5"/>
  <c r="AG25" i="5"/>
  <c r="K25" i="5"/>
  <c r="H22" i="5"/>
  <c r="AB22" i="5"/>
  <c r="N22" i="5"/>
  <c r="P22" i="5"/>
  <c r="R22" i="5"/>
  <c r="T22" i="5"/>
  <c r="V22" i="5"/>
  <c r="X22" i="5"/>
  <c r="Z22" i="5"/>
  <c r="AD22" i="5"/>
  <c r="AF22" i="5"/>
  <c r="AG22" i="5"/>
  <c r="K22" i="5"/>
  <c r="H44" i="5"/>
  <c r="AB44" i="5"/>
  <c r="N44" i="5"/>
  <c r="P44" i="5"/>
  <c r="R44" i="5"/>
  <c r="T44" i="5"/>
  <c r="V44" i="5"/>
  <c r="X44" i="5"/>
  <c r="Z44" i="5"/>
  <c r="AD44" i="5"/>
  <c r="AF44" i="5"/>
  <c r="AG44" i="5"/>
  <c r="K44" i="5"/>
  <c r="H102" i="5"/>
  <c r="AB102" i="5"/>
  <c r="N102" i="5"/>
  <c r="P102" i="5"/>
  <c r="R102" i="5"/>
  <c r="T102" i="5"/>
  <c r="V102" i="5"/>
  <c r="X102" i="5"/>
  <c r="Z102" i="5"/>
  <c r="AD102" i="5"/>
  <c r="AF102" i="5"/>
  <c r="AG102" i="5"/>
  <c r="K102" i="5"/>
  <c r="H31" i="5"/>
  <c r="AB31" i="5"/>
  <c r="N31" i="5"/>
  <c r="P31" i="5"/>
  <c r="R31" i="5"/>
  <c r="T31" i="5"/>
  <c r="V31" i="5"/>
  <c r="X31" i="5"/>
  <c r="Z31" i="5"/>
  <c r="AD31" i="5"/>
  <c r="AF31" i="5"/>
  <c r="AG31" i="5"/>
  <c r="K31" i="5"/>
  <c r="H96" i="5"/>
  <c r="AB96" i="5"/>
  <c r="N96" i="5"/>
  <c r="P96" i="5"/>
  <c r="R96" i="5"/>
  <c r="T96" i="5"/>
  <c r="V96" i="5"/>
  <c r="X96" i="5"/>
  <c r="Z96" i="5"/>
  <c r="AD96" i="5"/>
  <c r="AF96" i="5"/>
  <c r="AG96" i="5"/>
  <c r="K96" i="5"/>
  <c r="H98" i="5"/>
  <c r="AB98" i="5"/>
  <c r="N98" i="5"/>
  <c r="P98" i="5"/>
  <c r="R98" i="5"/>
  <c r="T98" i="5"/>
  <c r="V98" i="5"/>
  <c r="X98" i="5"/>
  <c r="Z98" i="5"/>
  <c r="AD98" i="5"/>
  <c r="AF98" i="5"/>
  <c r="AG98" i="5"/>
  <c r="K98" i="5"/>
  <c r="H90" i="5"/>
  <c r="AB90" i="5"/>
  <c r="N90" i="5"/>
  <c r="P90" i="5"/>
  <c r="R90" i="5"/>
  <c r="T90" i="5"/>
  <c r="V90" i="5"/>
  <c r="X90" i="5"/>
  <c r="Z90" i="5"/>
  <c r="AD90" i="5"/>
  <c r="AF90" i="5"/>
  <c r="AG90" i="5"/>
  <c r="K90" i="5"/>
  <c r="H55" i="5"/>
  <c r="AB55" i="5"/>
  <c r="N55" i="5"/>
  <c r="P55" i="5"/>
  <c r="R55" i="5"/>
  <c r="T55" i="5"/>
  <c r="V55" i="5"/>
  <c r="X55" i="5"/>
  <c r="Z55" i="5"/>
  <c r="AD55" i="5"/>
  <c r="AF55" i="5"/>
  <c r="AG55" i="5"/>
  <c r="K55" i="5"/>
  <c r="H93" i="5"/>
  <c r="AB93" i="5"/>
  <c r="N93" i="5"/>
  <c r="P93" i="5"/>
  <c r="R93" i="5"/>
  <c r="T93" i="5"/>
  <c r="V93" i="5"/>
  <c r="X93" i="5"/>
  <c r="Z93" i="5"/>
  <c r="AD93" i="5"/>
  <c r="AF93" i="5"/>
  <c r="AG93" i="5"/>
  <c r="K93" i="5"/>
  <c r="H40" i="5"/>
  <c r="AB40" i="5"/>
  <c r="N40" i="5"/>
  <c r="P40" i="5"/>
  <c r="R40" i="5"/>
  <c r="T40" i="5"/>
  <c r="V40" i="5"/>
  <c r="X40" i="5"/>
  <c r="Z40" i="5"/>
  <c r="AD40" i="5"/>
  <c r="AF40" i="5"/>
  <c r="AG40" i="5"/>
  <c r="K40" i="5"/>
  <c r="H23" i="5"/>
  <c r="AB23" i="5"/>
  <c r="N23" i="5"/>
  <c r="P23" i="5"/>
  <c r="R23" i="5"/>
  <c r="T23" i="5"/>
  <c r="V23" i="5"/>
  <c r="X23" i="5"/>
  <c r="Z23" i="5"/>
  <c r="AD23" i="5"/>
  <c r="AF23" i="5"/>
  <c r="AG23" i="5"/>
  <c r="K23" i="5"/>
  <c r="H69" i="5"/>
  <c r="AB69" i="5"/>
  <c r="N69" i="5"/>
  <c r="P69" i="5"/>
  <c r="R69" i="5"/>
  <c r="T69" i="5"/>
  <c r="V69" i="5"/>
  <c r="X69" i="5"/>
  <c r="Z69" i="5"/>
  <c r="AD69" i="5"/>
  <c r="AF69" i="5"/>
  <c r="AG69" i="5"/>
  <c r="K69" i="5"/>
  <c r="H17" i="5"/>
  <c r="AB17" i="5"/>
  <c r="N17" i="5"/>
  <c r="P17" i="5"/>
  <c r="R17" i="5"/>
  <c r="T17" i="5"/>
  <c r="V17" i="5"/>
  <c r="X17" i="5"/>
  <c r="Z17" i="5"/>
  <c r="AD17" i="5"/>
  <c r="AF17" i="5"/>
  <c r="AG17" i="5"/>
  <c r="K17" i="5"/>
  <c r="H110" i="5"/>
  <c r="AB110" i="5"/>
  <c r="N110" i="5"/>
  <c r="P110" i="5"/>
  <c r="R110" i="5"/>
  <c r="T110" i="5"/>
  <c r="V110" i="5"/>
  <c r="X110" i="5"/>
  <c r="Z110" i="5"/>
  <c r="AD110" i="5"/>
  <c r="AF110" i="5"/>
  <c r="AG110" i="5"/>
  <c r="K110" i="5"/>
  <c r="H64" i="5"/>
  <c r="AB64" i="5"/>
  <c r="N64" i="5"/>
  <c r="P64" i="5"/>
  <c r="R64" i="5"/>
  <c r="T64" i="5"/>
  <c r="V64" i="5"/>
  <c r="X64" i="5"/>
  <c r="Z64" i="5"/>
  <c r="AD64" i="5"/>
  <c r="AF64" i="5"/>
  <c r="AG64" i="5"/>
  <c r="K64" i="5"/>
  <c r="H91" i="5"/>
  <c r="AB91" i="5"/>
  <c r="N91" i="5"/>
  <c r="P91" i="5"/>
  <c r="R91" i="5"/>
  <c r="T91" i="5"/>
  <c r="V91" i="5"/>
  <c r="X91" i="5"/>
  <c r="Z91" i="5"/>
  <c r="AD91" i="5"/>
  <c r="AF91" i="5"/>
  <c r="AG91" i="5"/>
  <c r="K91" i="5"/>
  <c r="H66" i="5"/>
  <c r="AB66" i="5"/>
  <c r="N66" i="5"/>
  <c r="P66" i="5"/>
  <c r="R66" i="5"/>
  <c r="T66" i="5"/>
  <c r="V66" i="5"/>
  <c r="X66" i="5"/>
  <c r="Z66" i="5"/>
  <c r="AD66" i="5"/>
  <c r="AF66" i="5"/>
  <c r="AG66" i="5"/>
  <c r="K66" i="5"/>
  <c r="H36" i="5"/>
  <c r="AB36" i="5"/>
  <c r="N36" i="5"/>
  <c r="P36" i="5"/>
  <c r="R36" i="5"/>
  <c r="T36" i="5"/>
  <c r="V36" i="5"/>
  <c r="X36" i="5"/>
  <c r="Z36" i="5"/>
  <c r="AD36" i="5"/>
  <c r="AF36" i="5"/>
  <c r="AG36" i="5"/>
  <c r="K36" i="5"/>
  <c r="H116" i="5"/>
  <c r="AB116" i="5"/>
  <c r="N116" i="5"/>
  <c r="P116" i="5"/>
  <c r="R116" i="5"/>
  <c r="T116" i="5"/>
  <c r="V116" i="5"/>
  <c r="X116" i="5"/>
  <c r="Z116" i="5"/>
  <c r="AD116" i="5"/>
  <c r="AF116" i="5"/>
  <c r="AG116" i="5"/>
  <c r="K116" i="5"/>
  <c r="H56" i="5"/>
  <c r="AB56" i="5"/>
  <c r="N56" i="5"/>
  <c r="P56" i="5"/>
  <c r="R56" i="5"/>
  <c r="T56" i="5"/>
  <c r="V56" i="5"/>
  <c r="X56" i="5"/>
  <c r="Z56" i="5"/>
  <c r="AD56" i="5"/>
  <c r="AF56" i="5"/>
  <c r="AG56" i="5"/>
  <c r="K56" i="5"/>
  <c r="H81" i="5"/>
  <c r="AB81" i="5"/>
  <c r="N81" i="5"/>
  <c r="P81" i="5"/>
  <c r="R81" i="5"/>
  <c r="T81" i="5"/>
  <c r="V81" i="5"/>
  <c r="X81" i="5"/>
  <c r="Z81" i="5"/>
  <c r="AD81" i="5"/>
  <c r="AF81" i="5"/>
  <c r="AG81" i="5"/>
  <c r="K81" i="5"/>
  <c r="H42" i="5"/>
  <c r="AB42" i="5"/>
  <c r="N42" i="5"/>
  <c r="P42" i="5"/>
  <c r="R42" i="5"/>
  <c r="T42" i="5"/>
  <c r="V42" i="5"/>
  <c r="X42" i="5"/>
  <c r="Z42" i="5"/>
  <c r="AD42" i="5"/>
  <c r="AF42" i="5"/>
  <c r="AG42" i="5"/>
  <c r="K42" i="5"/>
  <c r="H109" i="5"/>
  <c r="AB109" i="5"/>
  <c r="N109" i="5"/>
  <c r="P109" i="5"/>
  <c r="R109" i="5"/>
  <c r="T109" i="5"/>
  <c r="V109" i="5"/>
  <c r="X109" i="5"/>
  <c r="Z109" i="5"/>
  <c r="AD109" i="5"/>
  <c r="AF109" i="5"/>
  <c r="AG109" i="5"/>
  <c r="K109" i="5"/>
  <c r="H101" i="5"/>
  <c r="AB101" i="5"/>
  <c r="N101" i="5"/>
  <c r="P101" i="5"/>
  <c r="R101" i="5"/>
  <c r="T101" i="5"/>
  <c r="V101" i="5"/>
  <c r="X101" i="5"/>
  <c r="Z101" i="5"/>
  <c r="AD101" i="5"/>
  <c r="AF101" i="5"/>
  <c r="AG101" i="5"/>
  <c r="K101" i="5"/>
  <c r="H9" i="7"/>
  <c r="AB9" i="7"/>
  <c r="N9" i="7"/>
  <c r="P9" i="7"/>
  <c r="R9" i="7"/>
  <c r="T9" i="7"/>
  <c r="V9" i="7"/>
  <c r="X9" i="7"/>
  <c r="Z9" i="7"/>
  <c r="AD9" i="7"/>
  <c r="AF9" i="7"/>
  <c r="AG9" i="7"/>
  <c r="K9" i="7"/>
  <c r="H4" i="7"/>
  <c r="AB4" i="7"/>
  <c r="N4" i="7"/>
  <c r="P4" i="7"/>
  <c r="R4" i="7"/>
  <c r="T4" i="7"/>
  <c r="V4" i="7"/>
  <c r="X4" i="7"/>
  <c r="Z4" i="7"/>
  <c r="AD4" i="7"/>
  <c r="AF4" i="7"/>
  <c r="AG4" i="7"/>
  <c r="K4" i="7"/>
  <c r="H14" i="4"/>
  <c r="AB14" i="4"/>
  <c r="N14" i="4"/>
  <c r="P14" i="4"/>
  <c r="R14" i="4"/>
  <c r="T14" i="4"/>
  <c r="V14" i="4"/>
  <c r="X14" i="4"/>
  <c r="Z14" i="4"/>
  <c r="AD14" i="4"/>
  <c r="AF14" i="4"/>
  <c r="AG14" i="4"/>
  <c r="K14" i="4"/>
  <c r="H15" i="4"/>
  <c r="K15" i="4"/>
  <c r="N15" i="4"/>
  <c r="P15" i="4"/>
  <c r="R15" i="4"/>
  <c r="T15" i="4"/>
  <c r="V15" i="4"/>
  <c r="X15" i="4"/>
  <c r="Z15" i="4"/>
  <c r="AB15" i="4"/>
  <c r="AD15" i="4"/>
  <c r="AF15" i="4"/>
  <c r="AG15" i="4"/>
  <c r="H49" i="4"/>
  <c r="AB49" i="4"/>
  <c r="N49" i="4"/>
  <c r="P49" i="4"/>
  <c r="R49" i="4"/>
  <c r="T49" i="4"/>
  <c r="V49" i="4"/>
  <c r="X49" i="4"/>
  <c r="Z49" i="4"/>
  <c r="AD49" i="4"/>
  <c r="AF49" i="4"/>
  <c r="AG49" i="4"/>
  <c r="K49" i="4"/>
  <c r="H68" i="4"/>
  <c r="AB68" i="4"/>
  <c r="N68" i="4"/>
  <c r="P68" i="4"/>
  <c r="R68" i="4"/>
  <c r="T68" i="4"/>
  <c r="V68" i="4"/>
  <c r="X68" i="4"/>
  <c r="Z68" i="4"/>
  <c r="AD68" i="4"/>
  <c r="AF68" i="4"/>
  <c r="AG68" i="4"/>
  <c r="K68" i="4"/>
  <c r="H62" i="4"/>
  <c r="AB62" i="4"/>
  <c r="N62" i="4"/>
  <c r="P62" i="4"/>
  <c r="R62" i="4"/>
  <c r="T62" i="4"/>
  <c r="V62" i="4"/>
  <c r="X62" i="4"/>
  <c r="Z62" i="4"/>
  <c r="AD62" i="4"/>
  <c r="AF62" i="4"/>
  <c r="AG62" i="4"/>
  <c r="K62" i="4"/>
  <c r="H37" i="4"/>
  <c r="AB37" i="4"/>
  <c r="N37" i="4"/>
  <c r="P37" i="4"/>
  <c r="R37" i="4"/>
  <c r="T37" i="4"/>
  <c r="V37" i="4"/>
  <c r="X37" i="4"/>
  <c r="Z37" i="4"/>
  <c r="AD37" i="4"/>
  <c r="AF37" i="4"/>
  <c r="AG37" i="4"/>
  <c r="K37" i="4"/>
  <c r="H94" i="4"/>
  <c r="AB94" i="4"/>
  <c r="N94" i="4"/>
  <c r="P94" i="4"/>
  <c r="R94" i="4"/>
  <c r="T94" i="4"/>
  <c r="V94" i="4"/>
  <c r="X94" i="4"/>
  <c r="Z94" i="4"/>
  <c r="AD94" i="4"/>
  <c r="AF94" i="4"/>
  <c r="AG94" i="4"/>
  <c r="K94" i="4"/>
  <c r="H112" i="4"/>
  <c r="AB112" i="4"/>
  <c r="N112" i="4"/>
  <c r="P112" i="4"/>
  <c r="R112" i="4"/>
  <c r="T112" i="4"/>
  <c r="V112" i="4"/>
  <c r="X112" i="4"/>
  <c r="Z112" i="4"/>
  <c r="AD112" i="4"/>
  <c r="AF112" i="4"/>
  <c r="AG112" i="4"/>
  <c r="K112" i="4"/>
  <c r="H48" i="4"/>
  <c r="AB48" i="4"/>
  <c r="N48" i="4"/>
  <c r="P48" i="4"/>
  <c r="R48" i="4"/>
  <c r="T48" i="4"/>
  <c r="V48" i="4"/>
  <c r="X48" i="4"/>
  <c r="Z48" i="4"/>
  <c r="AD48" i="4"/>
  <c r="AF48" i="4"/>
  <c r="AG48" i="4"/>
  <c r="K48" i="4"/>
  <c r="H36" i="4"/>
  <c r="AB36" i="4"/>
  <c r="N36" i="4"/>
  <c r="P36" i="4"/>
  <c r="R36" i="4"/>
  <c r="T36" i="4"/>
  <c r="V36" i="4"/>
  <c r="X36" i="4"/>
  <c r="Z36" i="4"/>
  <c r="AD36" i="4"/>
  <c r="AF36" i="4"/>
  <c r="AG36" i="4"/>
  <c r="K36" i="4"/>
  <c r="H53" i="4"/>
  <c r="AB53" i="4"/>
  <c r="N53" i="4"/>
  <c r="P53" i="4"/>
  <c r="R53" i="4"/>
  <c r="T53" i="4"/>
  <c r="V53" i="4"/>
  <c r="X53" i="4"/>
  <c r="Z53" i="4"/>
  <c r="AD53" i="4"/>
  <c r="AF53" i="4"/>
  <c r="AG53" i="4"/>
  <c r="K53" i="4"/>
  <c r="H17" i="4"/>
  <c r="AB17" i="4"/>
  <c r="N17" i="4"/>
  <c r="P17" i="4"/>
  <c r="R17" i="4"/>
  <c r="T17" i="4"/>
  <c r="V17" i="4"/>
  <c r="X17" i="4"/>
  <c r="Z17" i="4"/>
  <c r="AD17" i="4"/>
  <c r="AF17" i="4"/>
  <c r="AG17" i="4"/>
  <c r="K17" i="4"/>
  <c r="H16" i="4"/>
  <c r="AB16" i="4"/>
  <c r="N16" i="4"/>
  <c r="P16" i="4"/>
  <c r="R16" i="4"/>
  <c r="T16" i="4"/>
  <c r="V16" i="4"/>
  <c r="X16" i="4"/>
  <c r="Z16" i="4"/>
  <c r="AD16" i="4"/>
  <c r="AF16" i="4"/>
  <c r="AG16" i="4"/>
  <c r="K16" i="4"/>
  <c r="H24" i="4"/>
  <c r="AB24" i="4"/>
  <c r="N24" i="4"/>
  <c r="P24" i="4"/>
  <c r="R24" i="4"/>
  <c r="T24" i="4"/>
  <c r="V24" i="4"/>
  <c r="X24" i="4"/>
  <c r="Z24" i="4"/>
  <c r="AD24" i="4"/>
  <c r="AF24" i="4"/>
  <c r="AG24" i="4"/>
  <c r="K24" i="4"/>
  <c r="H71" i="4"/>
  <c r="AB71" i="4"/>
  <c r="N71" i="4"/>
  <c r="P71" i="4"/>
  <c r="R71" i="4"/>
  <c r="T71" i="4"/>
  <c r="V71" i="4"/>
  <c r="X71" i="4"/>
  <c r="Z71" i="4"/>
  <c r="AD71" i="4"/>
  <c r="AF71" i="4"/>
  <c r="AG71" i="4"/>
  <c r="K71" i="4"/>
  <c r="H111" i="4"/>
  <c r="AB111" i="4"/>
  <c r="N111" i="4"/>
  <c r="P111" i="4"/>
  <c r="R111" i="4"/>
  <c r="T111" i="4"/>
  <c r="V111" i="4"/>
  <c r="X111" i="4"/>
  <c r="Z111" i="4"/>
  <c r="AD111" i="4"/>
  <c r="AF111" i="4"/>
  <c r="AG111" i="4"/>
  <c r="K111" i="4"/>
  <c r="H102" i="4"/>
  <c r="K102" i="4"/>
  <c r="N102" i="4"/>
  <c r="P102" i="4"/>
  <c r="R102" i="4"/>
  <c r="T102" i="4"/>
  <c r="V102" i="4"/>
  <c r="X102" i="4"/>
  <c r="Z102" i="4"/>
  <c r="AB102" i="4"/>
  <c r="AD102" i="4"/>
  <c r="AF102" i="4"/>
  <c r="AG102" i="4"/>
  <c r="H86" i="4"/>
  <c r="K86" i="4"/>
  <c r="N86" i="4"/>
  <c r="P86" i="4"/>
  <c r="R86" i="4"/>
  <c r="T86" i="4"/>
  <c r="V86" i="4"/>
  <c r="X86" i="4"/>
  <c r="Z86" i="4"/>
  <c r="AB86" i="4"/>
  <c r="AD86" i="4"/>
  <c r="AF86" i="4"/>
  <c r="AG86" i="4"/>
  <c r="H97" i="4"/>
  <c r="K97" i="4"/>
  <c r="N97" i="4"/>
  <c r="P97" i="4"/>
  <c r="R97" i="4"/>
  <c r="T97" i="4"/>
  <c r="V97" i="4"/>
  <c r="X97" i="4"/>
  <c r="Z97" i="4"/>
  <c r="AB97" i="4"/>
  <c r="AD97" i="4"/>
  <c r="AF97" i="4"/>
  <c r="AG97" i="4"/>
  <c r="H18" i="4"/>
  <c r="K18" i="4"/>
  <c r="N18" i="4"/>
  <c r="P18" i="4"/>
  <c r="R18" i="4"/>
  <c r="T18" i="4"/>
  <c r="V18" i="4"/>
  <c r="X18" i="4"/>
  <c r="Z18" i="4"/>
  <c r="AB18" i="4"/>
  <c r="AD18" i="4"/>
  <c r="AF18" i="4"/>
  <c r="AG18" i="4"/>
  <c r="H88" i="4"/>
  <c r="K88" i="4"/>
  <c r="N88" i="4"/>
  <c r="P88" i="4"/>
  <c r="R88" i="4"/>
  <c r="T88" i="4"/>
  <c r="V88" i="4"/>
  <c r="X88" i="4"/>
  <c r="Z88" i="4"/>
  <c r="AB88" i="4"/>
  <c r="AD88" i="4"/>
  <c r="AF88" i="4"/>
  <c r="AG88" i="4"/>
  <c r="H23" i="4"/>
  <c r="K23" i="4"/>
  <c r="N23" i="4"/>
  <c r="P23" i="4"/>
  <c r="R23" i="4"/>
  <c r="T23" i="4"/>
  <c r="V23" i="4"/>
  <c r="X23" i="4"/>
  <c r="Z23" i="4"/>
  <c r="AB23" i="4"/>
  <c r="AD23" i="4"/>
  <c r="AF23" i="4"/>
  <c r="AG23" i="4"/>
  <c r="H104" i="4"/>
  <c r="K104" i="4"/>
  <c r="N104" i="4"/>
  <c r="P104" i="4"/>
  <c r="R104" i="4"/>
  <c r="T104" i="4"/>
  <c r="V104" i="4"/>
  <c r="X104" i="4"/>
  <c r="Z104" i="4"/>
  <c r="AB104" i="4"/>
  <c r="AD104" i="4"/>
  <c r="AF104" i="4"/>
  <c r="AG104" i="4"/>
  <c r="H82" i="4"/>
  <c r="K82" i="4"/>
  <c r="N82" i="4"/>
  <c r="P82" i="4"/>
  <c r="R82" i="4"/>
  <c r="T82" i="4"/>
  <c r="V82" i="4"/>
  <c r="X82" i="4"/>
  <c r="Z82" i="4"/>
  <c r="AB82" i="4"/>
  <c r="AD82" i="4"/>
  <c r="AF82" i="4"/>
  <c r="AG82" i="4"/>
  <c r="H42" i="4"/>
  <c r="K42" i="4"/>
  <c r="N42" i="4"/>
  <c r="P42" i="4"/>
  <c r="R42" i="4"/>
  <c r="T42" i="4"/>
  <c r="V42" i="4"/>
  <c r="X42" i="4"/>
  <c r="Z42" i="4"/>
  <c r="AB42" i="4"/>
  <c r="AD42" i="4"/>
  <c r="AF42" i="4"/>
  <c r="AG42" i="4"/>
  <c r="H56" i="4"/>
  <c r="K56" i="4"/>
  <c r="N56" i="4"/>
  <c r="P56" i="4"/>
  <c r="R56" i="4"/>
  <c r="T56" i="4"/>
  <c r="V56" i="4"/>
  <c r="X56" i="4"/>
  <c r="Z56" i="4"/>
  <c r="AB56" i="4"/>
  <c r="AD56" i="4"/>
  <c r="AF56" i="4"/>
  <c r="AG56" i="4"/>
  <c r="H106" i="4"/>
  <c r="K106" i="4"/>
  <c r="N106" i="4"/>
  <c r="P106" i="4"/>
  <c r="R106" i="4"/>
  <c r="T106" i="4"/>
  <c r="V106" i="4"/>
  <c r="X106" i="4"/>
  <c r="Z106" i="4"/>
  <c r="AB106" i="4"/>
  <c r="AD106" i="4"/>
  <c r="AF106" i="4"/>
  <c r="AG106" i="4"/>
  <c r="H19" i="4"/>
  <c r="K19" i="4"/>
  <c r="N19" i="4"/>
  <c r="P19" i="4"/>
  <c r="R19" i="4"/>
  <c r="T19" i="4"/>
  <c r="V19" i="4"/>
  <c r="X19" i="4"/>
  <c r="Z19" i="4"/>
  <c r="AB19" i="4"/>
  <c r="AD19" i="4"/>
  <c r="AF19" i="4"/>
  <c r="AG19" i="4"/>
  <c r="H108" i="4"/>
  <c r="K108" i="4"/>
  <c r="N108" i="4"/>
  <c r="P108" i="4"/>
  <c r="R108" i="4"/>
  <c r="T108" i="4"/>
  <c r="V108" i="4"/>
  <c r="X108" i="4"/>
  <c r="Z108" i="4"/>
  <c r="AB108" i="4"/>
  <c r="AD108" i="4"/>
  <c r="AF108" i="4"/>
  <c r="AG108" i="4"/>
  <c r="H25" i="4"/>
  <c r="K25" i="4"/>
  <c r="N25" i="4"/>
  <c r="P25" i="4"/>
  <c r="R25" i="4"/>
  <c r="T25" i="4"/>
  <c r="V25" i="4"/>
  <c r="X25" i="4"/>
  <c r="Z25" i="4"/>
  <c r="AB25" i="4"/>
  <c r="AD25" i="4"/>
  <c r="AF25" i="4"/>
  <c r="AG25" i="4"/>
  <c r="H81" i="4"/>
  <c r="K81" i="4"/>
  <c r="N81" i="4"/>
  <c r="P81" i="4"/>
  <c r="R81" i="4"/>
  <c r="T81" i="4"/>
  <c r="V81" i="4"/>
  <c r="X81" i="4"/>
  <c r="Z81" i="4"/>
  <c r="AB81" i="4"/>
  <c r="AD81" i="4"/>
  <c r="AF81" i="4"/>
  <c r="AG81" i="4"/>
  <c r="H58" i="4"/>
  <c r="K58" i="4"/>
  <c r="N58" i="4"/>
  <c r="P58" i="4"/>
  <c r="R58" i="4"/>
  <c r="T58" i="4"/>
  <c r="V58" i="4"/>
  <c r="X58" i="4"/>
  <c r="Z58" i="4"/>
  <c r="AB58" i="4"/>
  <c r="AD58" i="4"/>
  <c r="AF58" i="4"/>
  <c r="AG58" i="4"/>
  <c r="H26" i="4"/>
  <c r="K26" i="4"/>
  <c r="N26" i="4"/>
  <c r="P26" i="4"/>
  <c r="R26" i="4"/>
  <c r="T26" i="4"/>
  <c r="V26" i="4"/>
  <c r="X26" i="4"/>
  <c r="Z26" i="4"/>
  <c r="AB26" i="4"/>
  <c r="AD26" i="4"/>
  <c r="AF26" i="4"/>
  <c r="AG26" i="4"/>
  <c r="H55" i="4"/>
  <c r="K55" i="4"/>
  <c r="N55" i="4"/>
  <c r="P55" i="4"/>
  <c r="R55" i="4"/>
  <c r="T55" i="4"/>
  <c r="V55" i="4"/>
  <c r="X55" i="4"/>
  <c r="Z55" i="4"/>
  <c r="AB55" i="4"/>
  <c r="AD55" i="4"/>
  <c r="AF55" i="4"/>
  <c r="AG55" i="4"/>
  <c r="H99" i="4"/>
  <c r="K99" i="4"/>
  <c r="N99" i="4"/>
  <c r="P99" i="4"/>
  <c r="R99" i="4"/>
  <c r="T99" i="4"/>
  <c r="V99" i="4"/>
  <c r="X99" i="4"/>
  <c r="Z99" i="4"/>
  <c r="AB99" i="4"/>
  <c r="AD99" i="4"/>
  <c r="AF99" i="4"/>
  <c r="AG99" i="4"/>
  <c r="H39" i="4"/>
  <c r="K39" i="4"/>
  <c r="N39" i="4"/>
  <c r="P39" i="4"/>
  <c r="R39" i="4"/>
  <c r="T39" i="4"/>
  <c r="V39" i="4"/>
  <c r="X39" i="4"/>
  <c r="Z39" i="4"/>
  <c r="AB39" i="4"/>
  <c r="AD39" i="4"/>
  <c r="AF39" i="4"/>
  <c r="AG39" i="4"/>
  <c r="H110" i="4"/>
  <c r="K110" i="4"/>
  <c r="N110" i="4"/>
  <c r="P110" i="4"/>
  <c r="R110" i="4"/>
  <c r="T110" i="4"/>
  <c r="V110" i="4"/>
  <c r="X110" i="4"/>
  <c r="Z110" i="4"/>
  <c r="AB110" i="4"/>
  <c r="AD110" i="4"/>
  <c r="AF110" i="4"/>
  <c r="AG110" i="4"/>
  <c r="H21" i="4"/>
  <c r="K21" i="4"/>
  <c r="N21" i="4"/>
  <c r="P21" i="4"/>
  <c r="R21" i="4"/>
  <c r="T21" i="4"/>
  <c r="V21" i="4"/>
  <c r="X21" i="4"/>
  <c r="Z21" i="4"/>
  <c r="AB21" i="4"/>
  <c r="AD21" i="4"/>
  <c r="AF21" i="4"/>
  <c r="AG21" i="4"/>
  <c r="H34" i="4"/>
  <c r="K34" i="4"/>
  <c r="N34" i="4"/>
  <c r="P34" i="4"/>
  <c r="R34" i="4"/>
  <c r="T34" i="4"/>
  <c r="V34" i="4"/>
  <c r="X34" i="4"/>
  <c r="Z34" i="4"/>
  <c r="AB34" i="4"/>
  <c r="AD34" i="4"/>
  <c r="AF34" i="4"/>
  <c r="AG34" i="4"/>
  <c r="H69" i="4"/>
  <c r="K69" i="4"/>
  <c r="N69" i="4"/>
  <c r="P69" i="4"/>
  <c r="R69" i="4"/>
  <c r="T69" i="4"/>
  <c r="V69" i="4"/>
  <c r="X69" i="4"/>
  <c r="Z69" i="4"/>
  <c r="AB69" i="4"/>
  <c r="AD69" i="4"/>
  <c r="AF69" i="4"/>
  <c r="AG69" i="4"/>
  <c r="H57" i="4"/>
  <c r="K57" i="4"/>
  <c r="N57" i="4"/>
  <c r="P57" i="4"/>
  <c r="R57" i="4"/>
  <c r="T57" i="4"/>
  <c r="V57" i="4"/>
  <c r="X57" i="4"/>
  <c r="Z57" i="4"/>
  <c r="AB57" i="4"/>
  <c r="AD57" i="4"/>
  <c r="AF57" i="4"/>
  <c r="AG57" i="4"/>
  <c r="H27" i="4"/>
  <c r="K27" i="4"/>
  <c r="N27" i="4"/>
  <c r="P27" i="4"/>
  <c r="R27" i="4"/>
  <c r="T27" i="4"/>
  <c r="V27" i="4"/>
  <c r="X27" i="4"/>
  <c r="Z27" i="4"/>
  <c r="AB27" i="4"/>
  <c r="AD27" i="4"/>
  <c r="AF27" i="4"/>
  <c r="AG27" i="4"/>
  <c r="H75" i="4"/>
  <c r="K75" i="4"/>
  <c r="N75" i="4"/>
  <c r="P75" i="4"/>
  <c r="R75" i="4"/>
  <c r="T75" i="4"/>
  <c r="V75" i="4"/>
  <c r="X75" i="4"/>
  <c r="Z75" i="4"/>
  <c r="AB75" i="4"/>
  <c r="AD75" i="4"/>
  <c r="AF75" i="4"/>
  <c r="AG75" i="4"/>
  <c r="H41" i="4"/>
  <c r="K41" i="4"/>
  <c r="N41" i="4"/>
  <c r="P41" i="4"/>
  <c r="R41" i="4"/>
  <c r="T41" i="4"/>
  <c r="V41" i="4"/>
  <c r="X41" i="4"/>
  <c r="Z41" i="4"/>
  <c r="AB41" i="4"/>
  <c r="AD41" i="4"/>
  <c r="AF41" i="4"/>
  <c r="AG41" i="4"/>
  <c r="H85" i="4"/>
  <c r="K85" i="4"/>
  <c r="N85" i="4"/>
  <c r="P85" i="4"/>
  <c r="R85" i="4"/>
  <c r="T85" i="4"/>
  <c r="V85" i="4"/>
  <c r="X85" i="4"/>
  <c r="Z85" i="4"/>
  <c r="AB85" i="4"/>
  <c r="AD85" i="4"/>
  <c r="AF85" i="4"/>
  <c r="AG85" i="4"/>
  <c r="H76" i="4"/>
  <c r="K76" i="4"/>
  <c r="N76" i="4"/>
  <c r="P76" i="4"/>
  <c r="R76" i="4"/>
  <c r="T76" i="4"/>
  <c r="V76" i="4"/>
  <c r="X76" i="4"/>
  <c r="Z76" i="4"/>
  <c r="AB76" i="4"/>
  <c r="AD76" i="4"/>
  <c r="AF76" i="4"/>
  <c r="AG76" i="4"/>
  <c r="H79" i="4"/>
  <c r="K79" i="4"/>
  <c r="N79" i="4"/>
  <c r="P79" i="4"/>
  <c r="R79" i="4"/>
  <c r="T79" i="4"/>
  <c r="V79" i="4"/>
  <c r="X79" i="4"/>
  <c r="Z79" i="4"/>
  <c r="AB79" i="4"/>
  <c r="AD79" i="4"/>
  <c r="AF79" i="4"/>
  <c r="AG79" i="4"/>
  <c r="H50" i="4"/>
  <c r="K50" i="4"/>
  <c r="N50" i="4"/>
  <c r="P50" i="4"/>
  <c r="R50" i="4"/>
  <c r="T50" i="4"/>
  <c r="V50" i="4"/>
  <c r="X50" i="4"/>
  <c r="Z50" i="4"/>
  <c r="AB50" i="4"/>
  <c r="AD50" i="4"/>
  <c r="AF50" i="4"/>
  <c r="AG50" i="4"/>
  <c r="H54" i="4"/>
  <c r="K54" i="4"/>
  <c r="N54" i="4"/>
  <c r="P54" i="4"/>
  <c r="R54" i="4"/>
  <c r="T54" i="4"/>
  <c r="V54" i="4"/>
  <c r="X54" i="4"/>
  <c r="Z54" i="4"/>
  <c r="AB54" i="4"/>
  <c r="AD54" i="4"/>
  <c r="AF54" i="4"/>
  <c r="AG54" i="4"/>
  <c r="H103" i="4"/>
  <c r="K103" i="4"/>
  <c r="N103" i="4"/>
  <c r="P103" i="4"/>
  <c r="R103" i="4"/>
  <c r="T103" i="4"/>
  <c r="V103" i="4"/>
  <c r="X103" i="4"/>
  <c r="Z103" i="4"/>
  <c r="AB103" i="4"/>
  <c r="AD103" i="4"/>
  <c r="AF103" i="4"/>
  <c r="AG103" i="4"/>
  <c r="H98" i="4"/>
  <c r="K98" i="4"/>
  <c r="N98" i="4"/>
  <c r="P98" i="4"/>
  <c r="R98" i="4"/>
  <c r="T98" i="4"/>
  <c r="V98" i="4"/>
  <c r="X98" i="4"/>
  <c r="Z98" i="4"/>
  <c r="AB98" i="4"/>
  <c r="AD98" i="4"/>
  <c r="AF98" i="4"/>
  <c r="AG98" i="4"/>
  <c r="H59" i="4"/>
  <c r="K59" i="4"/>
  <c r="N59" i="4"/>
  <c r="P59" i="4"/>
  <c r="R59" i="4"/>
  <c r="T59" i="4"/>
  <c r="V59" i="4"/>
  <c r="X59" i="4"/>
  <c r="Z59" i="4"/>
  <c r="AB59" i="4"/>
  <c r="AD59" i="4"/>
  <c r="AF59" i="4"/>
  <c r="AG59" i="4"/>
  <c r="H101" i="4"/>
  <c r="K101" i="4"/>
  <c r="N101" i="4"/>
  <c r="P101" i="4"/>
  <c r="R101" i="4"/>
  <c r="T101" i="4"/>
  <c r="V101" i="4"/>
  <c r="X101" i="4"/>
  <c r="Z101" i="4"/>
  <c r="AB101" i="4"/>
  <c r="AD101" i="4"/>
  <c r="AF101" i="4"/>
  <c r="AG101" i="4"/>
  <c r="H44" i="4"/>
  <c r="K44" i="4"/>
  <c r="N44" i="4"/>
  <c r="P44" i="4"/>
  <c r="R44" i="4"/>
  <c r="T44" i="4"/>
  <c r="V44" i="4"/>
  <c r="X44" i="4"/>
  <c r="Z44" i="4"/>
  <c r="AB44" i="4"/>
  <c r="AD44" i="4"/>
  <c r="AF44" i="4"/>
  <c r="AG44" i="4"/>
  <c r="H74" i="4"/>
  <c r="K74" i="4"/>
  <c r="N74" i="4"/>
  <c r="P74" i="4"/>
  <c r="R74" i="4"/>
  <c r="T74" i="4"/>
  <c r="V74" i="4"/>
  <c r="X74" i="4"/>
  <c r="Z74" i="4"/>
  <c r="AB74" i="4"/>
  <c r="AD74" i="4"/>
  <c r="AF74" i="4"/>
  <c r="AG74" i="4"/>
  <c r="H72" i="4"/>
  <c r="K72" i="4"/>
  <c r="N72" i="4"/>
  <c r="P72" i="4"/>
  <c r="R72" i="4"/>
  <c r="T72" i="4"/>
  <c r="V72" i="4"/>
  <c r="X72" i="4"/>
  <c r="Z72" i="4"/>
  <c r="AB72" i="4"/>
  <c r="AD72" i="4"/>
  <c r="AF72" i="4"/>
  <c r="AG72" i="4"/>
  <c r="H32" i="4"/>
  <c r="K32" i="4"/>
  <c r="N32" i="4"/>
  <c r="P32" i="4"/>
  <c r="R32" i="4"/>
  <c r="T32" i="4"/>
  <c r="V32" i="4"/>
  <c r="X32" i="4"/>
  <c r="Z32" i="4"/>
  <c r="AB32" i="4"/>
  <c r="AD32" i="4"/>
  <c r="AF32" i="4"/>
  <c r="AG32" i="4"/>
  <c r="H52" i="4"/>
  <c r="K52" i="4"/>
  <c r="N52" i="4"/>
  <c r="P52" i="4"/>
  <c r="R52" i="4"/>
  <c r="T52" i="4"/>
  <c r="V52" i="4"/>
  <c r="X52" i="4"/>
  <c r="Z52" i="4"/>
  <c r="AB52" i="4"/>
  <c r="AD52" i="4"/>
  <c r="AF52" i="4"/>
  <c r="AG52" i="4"/>
  <c r="H96" i="4"/>
  <c r="K96" i="4"/>
  <c r="N96" i="4"/>
  <c r="P96" i="4"/>
  <c r="R96" i="4"/>
  <c r="T96" i="4"/>
  <c r="V96" i="4"/>
  <c r="X96" i="4"/>
  <c r="Z96" i="4"/>
  <c r="AB96" i="4"/>
  <c r="AD96" i="4"/>
  <c r="AF96" i="4"/>
  <c r="AG96" i="4"/>
  <c r="H93" i="4"/>
  <c r="K93" i="4"/>
  <c r="N93" i="4"/>
  <c r="P93" i="4"/>
  <c r="R93" i="4"/>
  <c r="T93" i="4"/>
  <c r="V93" i="4"/>
  <c r="X93" i="4"/>
  <c r="Z93" i="4"/>
  <c r="AB93" i="4"/>
  <c r="AD93" i="4"/>
  <c r="AF93" i="4"/>
  <c r="AG93" i="4"/>
  <c r="H45" i="4"/>
  <c r="K45" i="4"/>
  <c r="N45" i="4"/>
  <c r="P45" i="4"/>
  <c r="R45" i="4"/>
  <c r="T45" i="4"/>
  <c r="V45" i="4"/>
  <c r="X45" i="4"/>
  <c r="Z45" i="4"/>
  <c r="AB45" i="4"/>
  <c r="AD45" i="4"/>
  <c r="AF45" i="4"/>
  <c r="AG45" i="4"/>
  <c r="H20" i="4"/>
  <c r="K20" i="4"/>
  <c r="N20" i="4"/>
  <c r="P20" i="4"/>
  <c r="R20" i="4"/>
  <c r="T20" i="4"/>
  <c r="V20" i="4"/>
  <c r="X20" i="4"/>
  <c r="Z20" i="4"/>
  <c r="AB20" i="4"/>
  <c r="AD20" i="4"/>
  <c r="AF20" i="4"/>
  <c r="AG20" i="4"/>
  <c r="H47" i="4"/>
  <c r="K47" i="4"/>
  <c r="N47" i="4"/>
  <c r="P47" i="4"/>
  <c r="R47" i="4"/>
  <c r="T47" i="4"/>
  <c r="V47" i="4"/>
  <c r="X47" i="4"/>
  <c r="Z47" i="4"/>
  <c r="AB47" i="4"/>
  <c r="AD47" i="4"/>
  <c r="AF47" i="4"/>
  <c r="AG47" i="4"/>
  <c r="H73" i="4"/>
  <c r="K73" i="4"/>
  <c r="N73" i="4"/>
  <c r="P73" i="4"/>
  <c r="R73" i="4"/>
  <c r="T73" i="4"/>
  <c r="V73" i="4"/>
  <c r="X73" i="4"/>
  <c r="Z73" i="4"/>
  <c r="AB73" i="4"/>
  <c r="AD73" i="4"/>
  <c r="AF73" i="4"/>
  <c r="AG73" i="4"/>
  <c r="H100" i="4"/>
  <c r="K100" i="4"/>
  <c r="N100" i="4"/>
  <c r="P100" i="4"/>
  <c r="R100" i="4"/>
  <c r="T100" i="4"/>
  <c r="V100" i="4"/>
  <c r="X100" i="4"/>
  <c r="Z100" i="4"/>
  <c r="AB100" i="4"/>
  <c r="AD100" i="4"/>
  <c r="AF100" i="4"/>
  <c r="AG100" i="4"/>
  <c r="H38" i="4"/>
  <c r="K38" i="4"/>
  <c r="N38" i="4"/>
  <c r="P38" i="4"/>
  <c r="R38" i="4"/>
  <c r="T38" i="4"/>
  <c r="V38" i="4"/>
  <c r="X38" i="4"/>
  <c r="Z38" i="4"/>
  <c r="AB38" i="4"/>
  <c r="AD38" i="4"/>
  <c r="AF38" i="4"/>
  <c r="AG38" i="4"/>
  <c r="H107" i="4"/>
  <c r="K107" i="4"/>
  <c r="N107" i="4"/>
  <c r="P107" i="4"/>
  <c r="R107" i="4"/>
  <c r="T107" i="4"/>
  <c r="V107" i="4"/>
  <c r="X107" i="4"/>
  <c r="Z107" i="4"/>
  <c r="AB107" i="4"/>
  <c r="AD107" i="4"/>
  <c r="AF107" i="4"/>
  <c r="AG107" i="4"/>
  <c r="H105" i="4"/>
  <c r="K105" i="4"/>
  <c r="N105" i="4"/>
  <c r="P105" i="4"/>
  <c r="R105" i="4"/>
  <c r="T105" i="4"/>
  <c r="V105" i="4"/>
  <c r="X105" i="4"/>
  <c r="Z105" i="4"/>
  <c r="AB105" i="4"/>
  <c r="AD105" i="4"/>
  <c r="AF105" i="4"/>
  <c r="AG105" i="4"/>
  <c r="H113" i="4"/>
  <c r="K113" i="4"/>
  <c r="N113" i="4"/>
  <c r="P113" i="4"/>
  <c r="R113" i="4"/>
  <c r="T113" i="4"/>
  <c r="V113" i="4"/>
  <c r="X113" i="4"/>
  <c r="Z113" i="4"/>
  <c r="AB113" i="4"/>
  <c r="AD113" i="4"/>
  <c r="AF113" i="4"/>
  <c r="AG113" i="4"/>
  <c r="H92" i="4"/>
  <c r="K92" i="4"/>
  <c r="N92" i="4"/>
  <c r="P92" i="4"/>
  <c r="R92" i="4"/>
  <c r="T92" i="4"/>
  <c r="V92" i="4"/>
  <c r="X92" i="4"/>
  <c r="Z92" i="4"/>
  <c r="AB92" i="4"/>
  <c r="AD92" i="4"/>
  <c r="AF92" i="4"/>
  <c r="AG92" i="4"/>
  <c r="H109" i="4"/>
  <c r="K109" i="4"/>
  <c r="N109" i="4"/>
  <c r="P109" i="4"/>
  <c r="R109" i="4"/>
  <c r="T109" i="4"/>
  <c r="V109" i="4"/>
  <c r="X109" i="4"/>
  <c r="Z109" i="4"/>
  <c r="AB109" i="4"/>
  <c r="AD109" i="4"/>
  <c r="AF109" i="4"/>
  <c r="AG109" i="4"/>
  <c r="H115" i="4"/>
  <c r="K115" i="4"/>
  <c r="N115" i="4"/>
  <c r="P115" i="4"/>
  <c r="R115" i="4"/>
  <c r="T115" i="4"/>
  <c r="V115" i="4"/>
  <c r="X115" i="4"/>
  <c r="Z115" i="4"/>
  <c r="AB115" i="4"/>
  <c r="AD115" i="4"/>
  <c r="AF115" i="4"/>
  <c r="AG115" i="4"/>
  <c r="H89" i="4"/>
  <c r="K89" i="4"/>
  <c r="N89" i="4"/>
  <c r="P89" i="4"/>
  <c r="R89" i="4"/>
  <c r="T89" i="4"/>
  <c r="V89" i="4"/>
  <c r="X89" i="4"/>
  <c r="Z89" i="4"/>
  <c r="AB89" i="4"/>
  <c r="AD89" i="4"/>
  <c r="AF89" i="4"/>
  <c r="AG89" i="4"/>
  <c r="H90" i="4"/>
  <c r="K90" i="4"/>
  <c r="N90" i="4"/>
  <c r="P90" i="4"/>
  <c r="R90" i="4"/>
  <c r="T90" i="4"/>
  <c r="V90" i="4"/>
  <c r="X90" i="4"/>
  <c r="Z90" i="4"/>
  <c r="AB90" i="4"/>
  <c r="AD90" i="4"/>
  <c r="AF90" i="4"/>
  <c r="AG90" i="4"/>
  <c r="H60" i="4"/>
  <c r="K60" i="4"/>
  <c r="N60" i="4"/>
  <c r="P60" i="4"/>
  <c r="R60" i="4"/>
  <c r="T60" i="4"/>
  <c r="V60" i="4"/>
  <c r="X60" i="4"/>
  <c r="Z60" i="4"/>
  <c r="AB60" i="4"/>
  <c r="AD60" i="4"/>
  <c r="AF60" i="4"/>
  <c r="AG60" i="4"/>
  <c r="H117" i="4"/>
  <c r="K117" i="4"/>
  <c r="N117" i="4"/>
  <c r="P117" i="4"/>
  <c r="R117" i="4"/>
  <c r="T117" i="4"/>
  <c r="V117" i="4"/>
  <c r="X117" i="4"/>
  <c r="Z117" i="4"/>
  <c r="AB117" i="4"/>
  <c r="AD117" i="4"/>
  <c r="AF117" i="4"/>
  <c r="AG117" i="4"/>
  <c r="H65" i="4"/>
  <c r="K65" i="4"/>
  <c r="N65" i="4"/>
  <c r="P65" i="4"/>
  <c r="R65" i="4"/>
  <c r="T65" i="4"/>
  <c r="V65" i="4"/>
  <c r="X65" i="4"/>
  <c r="Z65" i="4"/>
  <c r="AB65" i="4"/>
  <c r="AD65" i="4"/>
  <c r="AF65" i="4"/>
  <c r="AG65" i="4"/>
  <c r="H31" i="4"/>
  <c r="K31" i="4"/>
  <c r="N31" i="4"/>
  <c r="P31" i="4"/>
  <c r="R31" i="4"/>
  <c r="T31" i="4"/>
  <c r="V31" i="4"/>
  <c r="X31" i="4"/>
  <c r="Z31" i="4"/>
  <c r="AB31" i="4"/>
  <c r="AD31" i="4"/>
  <c r="AF31" i="4"/>
  <c r="AG31" i="4"/>
  <c r="H43" i="4"/>
  <c r="K43" i="4"/>
  <c r="N43" i="4"/>
  <c r="P43" i="4"/>
  <c r="R43" i="4"/>
  <c r="T43" i="4"/>
  <c r="V43" i="4"/>
  <c r="X43" i="4"/>
  <c r="Z43" i="4"/>
  <c r="AB43" i="4"/>
  <c r="AD43" i="4"/>
  <c r="AF43" i="4"/>
  <c r="AG43" i="4"/>
  <c r="H78" i="4"/>
  <c r="K78" i="4"/>
  <c r="N78" i="4"/>
  <c r="P78" i="4"/>
  <c r="R78" i="4"/>
  <c r="T78" i="4"/>
  <c r="V78" i="4"/>
  <c r="X78" i="4"/>
  <c r="Z78" i="4"/>
  <c r="AB78" i="4"/>
  <c r="AD78" i="4"/>
  <c r="AF78" i="4"/>
  <c r="AG78" i="4"/>
  <c r="H46" i="4"/>
  <c r="K46" i="4"/>
  <c r="N46" i="4"/>
  <c r="P46" i="4"/>
  <c r="R46" i="4"/>
  <c r="T46" i="4"/>
  <c r="V46" i="4"/>
  <c r="X46" i="4"/>
  <c r="Z46" i="4"/>
  <c r="AB46" i="4"/>
  <c r="AD46" i="4"/>
  <c r="AF46" i="4"/>
  <c r="AG46" i="4"/>
  <c r="H67" i="4"/>
  <c r="K67" i="4"/>
  <c r="N67" i="4"/>
  <c r="P67" i="4"/>
  <c r="R67" i="4"/>
  <c r="T67" i="4"/>
  <c r="V67" i="4"/>
  <c r="X67" i="4"/>
  <c r="Z67" i="4"/>
  <c r="AB67" i="4"/>
  <c r="AD67" i="4"/>
  <c r="AF67" i="4"/>
  <c r="AG67" i="4"/>
  <c r="H35" i="4"/>
  <c r="K35" i="4"/>
  <c r="N35" i="4"/>
  <c r="P35" i="4"/>
  <c r="R35" i="4"/>
  <c r="T35" i="4"/>
  <c r="V35" i="4"/>
  <c r="X35" i="4"/>
  <c r="Z35" i="4"/>
  <c r="AB35" i="4"/>
  <c r="AD35" i="4"/>
  <c r="AF35" i="4"/>
  <c r="AG35" i="4"/>
  <c r="H29" i="4"/>
  <c r="K29" i="4"/>
  <c r="N29" i="4"/>
  <c r="P29" i="4"/>
  <c r="R29" i="4"/>
  <c r="T29" i="4"/>
  <c r="V29" i="4"/>
  <c r="X29" i="4"/>
  <c r="Z29" i="4"/>
  <c r="AB29" i="4"/>
  <c r="AD29" i="4"/>
  <c r="AF29" i="4"/>
  <c r="AG29" i="4"/>
  <c r="H51" i="4"/>
  <c r="K51" i="4"/>
  <c r="N51" i="4"/>
  <c r="P51" i="4"/>
  <c r="R51" i="4"/>
  <c r="T51" i="4"/>
  <c r="V51" i="4"/>
  <c r="X51" i="4"/>
  <c r="Z51" i="4"/>
  <c r="AB51" i="4"/>
  <c r="AD51" i="4"/>
  <c r="AF51" i="4"/>
  <c r="AG51" i="4"/>
  <c r="H95" i="4"/>
  <c r="K95" i="4"/>
  <c r="N95" i="4"/>
  <c r="P95" i="4"/>
  <c r="R95" i="4"/>
  <c r="T95" i="4"/>
  <c r="V95" i="4"/>
  <c r="X95" i="4"/>
  <c r="Z95" i="4"/>
  <c r="AB95" i="4"/>
  <c r="AD95" i="4"/>
  <c r="AF95" i="4"/>
  <c r="AG95" i="4"/>
  <c r="H77" i="4"/>
  <c r="K77" i="4"/>
  <c r="N77" i="4"/>
  <c r="P77" i="4"/>
  <c r="R77" i="4"/>
  <c r="T77" i="4"/>
  <c r="V77" i="4"/>
  <c r="X77" i="4"/>
  <c r="Z77" i="4"/>
  <c r="AB77" i="4"/>
  <c r="AD77" i="4"/>
  <c r="AF77" i="4"/>
  <c r="AG77" i="4"/>
  <c r="H114" i="4"/>
  <c r="K114" i="4"/>
  <c r="N114" i="4"/>
  <c r="P114" i="4"/>
  <c r="R114" i="4"/>
  <c r="T114" i="4"/>
  <c r="V114" i="4"/>
  <c r="X114" i="4"/>
  <c r="Z114" i="4"/>
  <c r="AB114" i="4"/>
  <c r="AD114" i="4"/>
  <c r="AF114" i="4"/>
  <c r="AG114" i="4"/>
  <c r="H83" i="4"/>
  <c r="K83" i="4"/>
  <c r="N83" i="4"/>
  <c r="P83" i="4"/>
  <c r="R83" i="4"/>
  <c r="T83" i="4"/>
  <c r="V83" i="4"/>
  <c r="X83" i="4"/>
  <c r="Z83" i="4"/>
  <c r="AB83" i="4"/>
  <c r="AD83" i="4"/>
  <c r="AF83" i="4"/>
  <c r="AG83" i="4"/>
  <c r="H91" i="4"/>
  <c r="K91" i="4"/>
  <c r="N91" i="4"/>
  <c r="P91" i="4"/>
  <c r="R91" i="4"/>
  <c r="T91" i="4"/>
  <c r="V91" i="4"/>
  <c r="X91" i="4"/>
  <c r="Z91" i="4"/>
  <c r="AB91" i="4"/>
  <c r="AD91" i="4"/>
  <c r="AF91" i="4"/>
  <c r="AG91" i="4"/>
  <c r="H70" i="4"/>
  <c r="K70" i="4"/>
  <c r="N70" i="4"/>
  <c r="P70" i="4"/>
  <c r="R70" i="4"/>
  <c r="T70" i="4"/>
  <c r="V70" i="4"/>
  <c r="X70" i="4"/>
  <c r="Z70" i="4"/>
  <c r="AB70" i="4"/>
  <c r="AD70" i="4"/>
  <c r="AF70" i="4"/>
  <c r="AG70" i="4"/>
  <c r="H40" i="4"/>
  <c r="K40" i="4"/>
  <c r="N40" i="4"/>
  <c r="P40" i="4"/>
  <c r="R40" i="4"/>
  <c r="T40" i="4"/>
  <c r="V40" i="4"/>
  <c r="X40" i="4"/>
  <c r="Z40" i="4"/>
  <c r="AB40" i="4"/>
  <c r="AD40" i="4"/>
  <c r="AF40" i="4"/>
  <c r="AG40" i="4"/>
  <c r="H84" i="4"/>
  <c r="K84" i="4"/>
  <c r="N84" i="4"/>
  <c r="P84" i="4"/>
  <c r="R84" i="4"/>
  <c r="T84" i="4"/>
  <c r="V84" i="4"/>
  <c r="X84" i="4"/>
  <c r="Z84" i="4"/>
  <c r="AB84" i="4"/>
  <c r="AD84" i="4"/>
  <c r="AF84" i="4"/>
  <c r="AG84" i="4"/>
  <c r="H63" i="4"/>
  <c r="K63" i="4"/>
  <c r="N63" i="4"/>
  <c r="P63" i="4"/>
  <c r="R63" i="4"/>
  <c r="T63" i="4"/>
  <c r="V63" i="4"/>
  <c r="X63" i="4"/>
  <c r="Z63" i="4"/>
  <c r="AB63" i="4"/>
  <c r="AD63" i="4"/>
  <c r="AF63" i="4"/>
  <c r="AG63" i="4"/>
  <c r="H22" i="4"/>
  <c r="K22" i="4"/>
  <c r="N22" i="4"/>
  <c r="P22" i="4"/>
  <c r="R22" i="4"/>
  <c r="T22" i="4"/>
  <c r="V22" i="4"/>
  <c r="X22" i="4"/>
  <c r="Z22" i="4"/>
  <c r="AB22" i="4"/>
  <c r="AD22" i="4"/>
  <c r="AF22" i="4"/>
  <c r="AG22" i="4"/>
  <c r="H80" i="4"/>
  <c r="K80" i="4"/>
  <c r="N80" i="4"/>
  <c r="P80" i="4"/>
  <c r="R80" i="4"/>
  <c r="T80" i="4"/>
  <c r="V80" i="4"/>
  <c r="X80" i="4"/>
  <c r="Z80" i="4"/>
  <c r="AB80" i="4"/>
  <c r="AD80" i="4"/>
  <c r="AF80" i="4"/>
  <c r="AG80" i="4"/>
  <c r="H30" i="4"/>
  <c r="K30" i="4"/>
  <c r="N30" i="4"/>
  <c r="P30" i="4"/>
  <c r="R30" i="4"/>
  <c r="T30" i="4"/>
  <c r="V30" i="4"/>
  <c r="X30" i="4"/>
  <c r="Z30" i="4"/>
  <c r="AB30" i="4"/>
  <c r="AD30" i="4"/>
  <c r="AF30" i="4"/>
  <c r="AG30" i="4"/>
  <c r="H28" i="4"/>
  <c r="K28" i="4"/>
  <c r="N28" i="4"/>
  <c r="P28" i="4"/>
  <c r="R28" i="4"/>
  <c r="T28" i="4"/>
  <c r="V28" i="4"/>
  <c r="X28" i="4"/>
  <c r="Z28" i="4"/>
  <c r="AB28" i="4"/>
  <c r="AD28" i="4"/>
  <c r="AF28" i="4"/>
  <c r="AG28" i="4"/>
  <c r="AB64" i="4"/>
  <c r="AB87" i="4"/>
  <c r="AB33" i="4"/>
  <c r="AB116" i="4"/>
  <c r="AB66" i="4"/>
  <c r="AB61" i="4"/>
  <c r="AF87" i="4"/>
  <c r="AF33" i="4"/>
  <c r="AF116" i="4"/>
  <c r="AF66" i="4"/>
  <c r="AF61" i="4"/>
  <c r="AF64" i="4"/>
  <c r="AD87" i="4"/>
  <c r="AD33" i="4"/>
  <c r="AD116" i="4"/>
  <c r="AD66" i="4"/>
  <c r="AD61" i="4"/>
  <c r="AD64" i="4"/>
  <c r="V87" i="4"/>
  <c r="V33" i="4"/>
  <c r="V116" i="4"/>
  <c r="V66" i="4"/>
  <c r="V61" i="4"/>
  <c r="V64" i="4"/>
  <c r="X64" i="4"/>
  <c r="K87" i="4"/>
  <c r="K33" i="4"/>
  <c r="K116" i="4"/>
  <c r="K66" i="4"/>
  <c r="K61" i="4"/>
  <c r="K64" i="4"/>
  <c r="X66" i="4"/>
  <c r="X61" i="4"/>
  <c r="Z87" i="4"/>
  <c r="Z33" i="4"/>
  <c r="Z116" i="4"/>
  <c r="Z66" i="4"/>
  <c r="Z61" i="4"/>
  <c r="Z64" i="4"/>
  <c r="X87" i="4"/>
  <c r="X33" i="4"/>
  <c r="X116" i="4"/>
  <c r="P87" i="4"/>
  <c r="P33" i="4"/>
  <c r="P116" i="4"/>
  <c r="P66" i="4"/>
  <c r="P61" i="4"/>
  <c r="P64" i="4"/>
  <c r="R87" i="4"/>
  <c r="R33" i="4"/>
  <c r="R116" i="4"/>
  <c r="R66" i="4"/>
  <c r="R61" i="4"/>
  <c r="R64" i="4"/>
  <c r="T87" i="4"/>
  <c r="T33" i="4"/>
  <c r="T116" i="4"/>
  <c r="T66" i="4"/>
  <c r="T61" i="4"/>
  <c r="T64" i="4"/>
  <c r="N87" i="4"/>
  <c r="N33" i="4"/>
  <c r="N116" i="4"/>
  <c r="N66" i="4"/>
  <c r="N61" i="4"/>
  <c r="N64" i="4"/>
  <c r="H87" i="4"/>
  <c r="AG87" i="4"/>
  <c r="H33" i="4"/>
  <c r="AG33" i="4"/>
  <c r="H116" i="4"/>
  <c r="AG116" i="4"/>
  <c r="H66" i="4"/>
  <c r="AG66" i="4"/>
  <c r="H61" i="4"/>
  <c r="AG61" i="4"/>
  <c r="H64" i="4"/>
  <c r="AG64" i="4"/>
</calcChain>
</file>

<file path=xl/sharedStrings.xml><?xml version="1.0" encoding="utf-8"?>
<sst xmlns="http://schemas.openxmlformats.org/spreadsheetml/2006/main" count="2213" uniqueCount="480">
  <si>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</si>
  <si>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</si>
  <si>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</si>
  <si>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</si>
  <si>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</si>
  <si>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</si>
  <si>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</si>
  <si>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</si>
  <si>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</si>
  <si>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</si>
  <si>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</si>
  <si>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</si>
  <si>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</si>
  <si>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</si>
  <si>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020)</t>
  </si>
  <si>
    <t>ΓΝΩΣΗ ΧΕΙΡΙΣΜΟΥ Η/Υ (κωδ. 147)</t>
  </si>
  <si>
    <t>ΚΑΛΗ ΓΝΩΣΗ ΑΓΓΛΙΚΗΣ ΓΛΩΣΣΑΣ (κωδ. 150)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</si>
  <si>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</si>
  <si>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</si>
  <si>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</si>
  <si>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</si>
  <si>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</si>
  <si>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</si>
  <si>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</si>
  <si>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</si>
  <si>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</si>
  <si>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</si>
  <si>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</si>
  <si>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</si>
  <si>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2542/02-10-2018</t>
  </si>
  <si>
    <t>ΑΓΓΕΛΗ</t>
  </si>
  <si>
    <t>ΚΑΛΛΙΟΠΗ</t>
  </si>
  <si>
    <t>1281/28-09-2018</t>
  </si>
  <si>
    <t>ΑΛΕΦΡΑΓΚΗ</t>
  </si>
  <si>
    <t>ΕΙΡΗΝΗ</t>
  </si>
  <si>
    <t>123/20-09-2018</t>
  </si>
  <si>
    <t>ΑΝΤΩΝΙΟΥ</t>
  </si>
  <si>
    <t>ΜΑΡΙΑ</t>
  </si>
  <si>
    <t>ΚΩΝΣΤΑΝΤΙΝΟΣ</t>
  </si>
  <si>
    <t>ΕΥΘΥΜΙΑ</t>
  </si>
  <si>
    <t>2497/02-10-2018</t>
  </si>
  <si>
    <t>ΑΝΤΩΝΟΠΟΥΛΟΥ</t>
  </si>
  <si>
    <t>ΒΑΣΙΛΙΚΗ</t>
  </si>
  <si>
    <t>1170/28-09-2018</t>
  </si>
  <si>
    <t>ΑΡΑΜΠΑΤΖΗΣ</t>
  </si>
  <si>
    <t>ΣΤΕΡΓΙΟΣ</t>
  </si>
  <si>
    <t>2529/02-10-2018</t>
  </si>
  <si>
    <t>ΑΣΑΛΟΥΜΙΔΟΥ</t>
  </si>
  <si>
    <t>ΖΩΗ</t>
  </si>
  <si>
    <t>1850/01-10-2018</t>
  </si>
  <si>
    <t>ΑΣΤΡΟΥΛΑΚΗΣ</t>
  </si>
  <si>
    <t>ΑΝΤΩΝΙΟΣ-ΕΙΡΗΝΑΙΟΣ</t>
  </si>
  <si>
    <t>1650/01-10-2018</t>
  </si>
  <si>
    <t>ΒΑΚΑΛΟΓΛΟΥ</t>
  </si>
  <si>
    <t>ΘΕΟΔΩΡΑ</t>
  </si>
  <si>
    <t>939/27-09-2018</t>
  </si>
  <si>
    <t>ΒΑΛΒΗ</t>
  </si>
  <si>
    <t>ΑΙΚΑΤΕΡΙΝΗ</t>
  </si>
  <si>
    <t>528/25-09-2018</t>
  </si>
  <si>
    <t>136/20-09-2018</t>
  </si>
  <si>
    <t>ΒΑΣΙΛΕΙΟΥ</t>
  </si>
  <si>
    <t>ΔΗΜΗΤΡΙΟΣ</t>
  </si>
  <si>
    <t>1570/01-10-2018</t>
  </si>
  <si>
    <t>277/24-09-2018</t>
  </si>
  <si>
    <t>ΒΕΛΛΙΟΣ</t>
  </si>
  <si>
    <t>ΝΙΚΟΛΑΟΣ</t>
  </si>
  <si>
    <t>1432/28-09-2018</t>
  </si>
  <si>
    <t>ΒΛΑΣΑΚΑΚΗ</t>
  </si>
  <si>
    <t>ΠΑΣΧΑΛΙΝΑ-ΧΡΙΣΤΙΝΑ</t>
  </si>
  <si>
    <t>ΒΛΑΣΣΑΚΗ</t>
  </si>
  <si>
    <t>ΕΥΔΟΞΙΑ</t>
  </si>
  <si>
    <t>894/27-09-2018</t>
  </si>
  <si>
    <t>505/25-09-2018</t>
  </si>
  <si>
    <t>ΓΑΤΣΙΟΣ</t>
  </si>
  <si>
    <t>2460/02-10-2018</t>
  </si>
  <si>
    <t>ΓΕΩΡΓΙΤΖΙΚΗ</t>
  </si>
  <si>
    <t>ΘΕΟΔΟΣΙΑ</t>
  </si>
  <si>
    <t>279/24-09-2018</t>
  </si>
  <si>
    <t>ΓΕΩΡΓΟΥΛΗ</t>
  </si>
  <si>
    <t>ΑΣΗΜΙΝΑ</t>
  </si>
  <si>
    <t>658/26-09-2018</t>
  </si>
  <si>
    <t>ΓΙΑΝΝΑΚΑΚΗ</t>
  </si>
  <si>
    <t>1973/01-10-2018</t>
  </si>
  <si>
    <t>ΓΙΑΝΝΟΠΑΠΑΣ</t>
  </si>
  <si>
    <t>ΙΩΑΝΝΗΣ</t>
  </si>
  <si>
    <t>1653/01-10-2018</t>
  </si>
  <si>
    <t>ΓΙΑΝΝΟΠΟΥΛΟΥ</t>
  </si>
  <si>
    <t>ΠΑΝΑΓΙΩΤΑ</t>
  </si>
  <si>
    <t>499/25-09-2018</t>
  </si>
  <si>
    <t>ΓΚΑΝΤΖΩΡΑΣ</t>
  </si>
  <si>
    <t>ΓΕΩΡΓΙΟΣ</t>
  </si>
  <si>
    <t>2253/01-10-2018</t>
  </si>
  <si>
    <t>ΓΟΥΛΑΣ</t>
  </si>
  <si>
    <t>ΗΡΑΚΛΗΣ</t>
  </si>
  <si>
    <t>1607/01-10-2018</t>
  </si>
  <si>
    <t>ΓΡΗΓΟΡΙΟΥ</t>
  </si>
  <si>
    <t>ΙΩΑΝΝΑ</t>
  </si>
  <si>
    <t>1910/01-10-2018</t>
  </si>
  <si>
    <t>ΔΑΜΑΣΚΟΠΟΥΛΟΥ</t>
  </si>
  <si>
    <t>2457/02-10-2018</t>
  </si>
  <si>
    <t>ΔΗΜΑΔΗΣ</t>
  </si>
  <si>
    <t>ΔΗΜΟΣ</t>
  </si>
  <si>
    <t>1415/28-09-2018</t>
  </si>
  <si>
    <t>ΕΛΕΝΗ</t>
  </si>
  <si>
    <t>196/21-09-2018</t>
  </si>
  <si>
    <t>ΔΗΜΠΑΛΑ</t>
  </si>
  <si>
    <t>2560/03-10-2018</t>
  </si>
  <si>
    <t>ΔΙΑΜΑΝΤΗ</t>
  </si>
  <si>
    <t>ΜΑΓΔΑΛΙΝΗ</t>
  </si>
  <si>
    <t>56/19-09-2018</t>
  </si>
  <si>
    <t>944/27-09-2018</t>
  </si>
  <si>
    <t>ΔΟΞΙΑΔΟΥ</t>
  </si>
  <si>
    <t>ΕΥΑΓΓΕΛΙΑ</t>
  </si>
  <si>
    <t>2157/01-10-2018</t>
  </si>
  <si>
    <t>ΔΟΥΒΛΟΣ</t>
  </si>
  <si>
    <t>ΧΡΙΣΤΟΣ</t>
  </si>
  <si>
    <t>2131/01-10-2018</t>
  </si>
  <si>
    <t>ΕΥΑΓΓΕΛΟΠΟΥΛΟΥ</t>
  </si>
  <si>
    <t>ΔΕΣΠΟΙΝΑ</t>
  </si>
  <si>
    <t>1507/01-10-2018</t>
  </si>
  <si>
    <t>ΖΑΝΤΑΝΙΔΗΣ</t>
  </si>
  <si>
    <t>1202/28-09-0218</t>
  </si>
  <si>
    <t>ΖΑΡΚΑΛΗ</t>
  </si>
  <si>
    <t>317/24-09-2018</t>
  </si>
  <si>
    <t>ΖΕΤΤΑ</t>
  </si>
  <si>
    <t>759/26-09-2018</t>
  </si>
  <si>
    <t>ΖΙΩΖΙΟΣ</t>
  </si>
  <si>
    <t>ΑΝΔΡΕΑΣ</t>
  </si>
  <si>
    <t>1246/28-09-2018</t>
  </si>
  <si>
    <t>ΘΕΟΔΟΣΙΟΥ</t>
  </si>
  <si>
    <t>270/24-09-2018</t>
  </si>
  <si>
    <t>ΘΕΟΧΑΡΙΔΗΣ</t>
  </si>
  <si>
    <t>ΘΕΟΧΑΡΗΣ</t>
  </si>
  <si>
    <t>406/25-09-2018</t>
  </si>
  <si>
    <t>ΘΩΜΟΠΟΥΛΟΥ</t>
  </si>
  <si>
    <t>ΠΗΝΕΛΟΠΗ</t>
  </si>
  <si>
    <t>734/26-09-2018</t>
  </si>
  <si>
    <t>ΚΑΚΟΥΛΙΔΗ</t>
  </si>
  <si>
    <t>120/20-09-2018</t>
  </si>
  <si>
    <t xml:space="preserve">ΚΑΛΟΓΙΑΝΝΙΔΗΣ </t>
  </si>
  <si>
    <t>ΣΤΑΥΡΟΣ</t>
  </si>
  <si>
    <t>337/24-09-2018</t>
  </si>
  <si>
    <t>ΚΑΝΕΛΛΟΣ</t>
  </si>
  <si>
    <t>ΕΥΘΥΜΙΟΣ</t>
  </si>
  <si>
    <t>2435/02-10-2018</t>
  </si>
  <si>
    <t>529/25-09-2018</t>
  </si>
  <si>
    <t>ΚΑΡΑΓΙΑΝΝΙΔΗ</t>
  </si>
  <si>
    <t>719/26-09-2018</t>
  </si>
  <si>
    <t>ΚΑΡΑΔΗΜΑΣ</t>
  </si>
  <si>
    <t>ΕΥΑΓΓΕΛΟΣ</t>
  </si>
  <si>
    <t>410/25-09-2018</t>
  </si>
  <si>
    <t>1386/28-09-2018</t>
  </si>
  <si>
    <t>ΚΑΡΑΧΑΛΙΟΥ</t>
  </si>
  <si>
    <t>ΑΡΓΥΡΩ</t>
  </si>
  <si>
    <t>172/20-09-2018</t>
  </si>
  <si>
    <t>ΚΑΤΕΧΟΥ</t>
  </si>
  <si>
    <t>ΚΩΝΣΤΑΝΤΙΝΑ</t>
  </si>
  <si>
    <t>1594/01-10-2018</t>
  </si>
  <si>
    <t>ΚΑΤΣΙΚΟΥ</t>
  </si>
  <si>
    <t>1740/01-10-2018</t>
  </si>
  <si>
    <t>ΚΑΤΣΟΥΛΗ</t>
  </si>
  <si>
    <t>1349/28-09-2018</t>
  </si>
  <si>
    <t>ΚΑΤΣΟΥΛΗΣ</t>
  </si>
  <si>
    <t>ΛΟΥΚΑΣ</t>
  </si>
  <si>
    <t>1231/28-09-2018</t>
  </si>
  <si>
    <t>ΚΛΑΨΗ</t>
  </si>
  <si>
    <t>ΜΕΤΑΞΙΑ-ΧΡΙΣΤΙΝΑ</t>
  </si>
  <si>
    <t>2182/01-10-2018</t>
  </si>
  <si>
    <t>905/27-09-2018</t>
  </si>
  <si>
    <t>663/26-09-2018</t>
  </si>
  <si>
    <t>ΚΟΡΚΙΛΟΓΛΟΥ</t>
  </si>
  <si>
    <t>ΣΤΕΛΛΑ</t>
  </si>
  <si>
    <t>1489/01-10-2018</t>
  </si>
  <si>
    <t>456/25-09-2018</t>
  </si>
  <si>
    <t>ΣΤΑΥΡΟΥΛΑ</t>
  </si>
  <si>
    <t>836/27-09-2018</t>
  </si>
  <si>
    <t>ΚΟΥΡΤΑΚΗΣ</t>
  </si>
  <si>
    <t>1616/01-10-2018</t>
  </si>
  <si>
    <t>ΚΥΡΙΑΖΗ</t>
  </si>
  <si>
    <t>ΔΗΜΗΤΡΑ</t>
  </si>
  <si>
    <t>1602/01-10-2018</t>
  </si>
  <si>
    <t>427/25-09-2018</t>
  </si>
  <si>
    <t>ΛΑΜΠΡΟΠΟΥΛΟΣ</t>
  </si>
  <si>
    <t>231/21-09-2018</t>
  </si>
  <si>
    <t>1233/28-09-2018</t>
  </si>
  <si>
    <t>ΛΕΜΙΩΤΗ</t>
  </si>
  <si>
    <t>1886/01-10-2018</t>
  </si>
  <si>
    <t>2/17-09-2018</t>
  </si>
  <si>
    <t>ΜΑΛΗ</t>
  </si>
  <si>
    <t>1619/01-10-2018</t>
  </si>
  <si>
    <t>ΜΑΛΛΙΟΥ</t>
  </si>
  <si>
    <t>ΑΦΡΟΔΙΤΗ</t>
  </si>
  <si>
    <t>1930/01-10-2018</t>
  </si>
  <si>
    <t>1410/28-09-2018</t>
  </si>
  <si>
    <t>ΜΑΝΤΕΒΑΣ</t>
  </si>
  <si>
    <t>1623/01-10-2018</t>
  </si>
  <si>
    <t>ΜΑΡΚΟΣ</t>
  </si>
  <si>
    <t>ΠΑΝΑΓΙΩΤΗΣ</t>
  </si>
  <si>
    <t>1921/01-10-2018</t>
  </si>
  <si>
    <t>ΜΑΡΤΖΑΚΛΗ</t>
  </si>
  <si>
    <t>ΗΛΙΟΣΤΑΛΑΧΤΗ-ΛΟΥΛΑ</t>
  </si>
  <si>
    <t>2229/01-10-2018</t>
  </si>
  <si>
    <t>ΜΕΛΙΔΩΝΗ</t>
  </si>
  <si>
    <t>ΚΥΡΙΑΚΗ</t>
  </si>
  <si>
    <t>741/26-09-2018</t>
  </si>
  <si>
    <t>ΜΠΑΡΔΑΒΟΥΡΑΣ</t>
  </si>
  <si>
    <t>ΑΝΤΩΝΙΟΣ</t>
  </si>
  <si>
    <t>1808/01-10-2018</t>
  </si>
  <si>
    <t>ΜΠΕΛΟΚΑ</t>
  </si>
  <si>
    <t>2399/02-10-2018</t>
  </si>
  <si>
    <t>2257/01-10-2018</t>
  </si>
  <si>
    <t>ΜΩΡΑΪΤΗ</t>
  </si>
  <si>
    <t>570/26-09-2018</t>
  </si>
  <si>
    <t>ΜΩΡΑΪΤΟΠΟΥΛΟΥ</t>
  </si>
  <si>
    <t>ΜΑΡΙΑ-ΕΥΑΓΓΕΛΙΑ</t>
  </si>
  <si>
    <t>96/19-09-2018</t>
  </si>
  <si>
    <t>ΝΑΚΑ</t>
  </si>
  <si>
    <t>ΓΑΡΟΥΦΑΛΙΑ</t>
  </si>
  <si>
    <t>1764/01-10-2018</t>
  </si>
  <si>
    <t>ΝΙΚΟΛΑΚΟΠΟΥΛΟΣ</t>
  </si>
  <si>
    <t>1996/01-10-2018</t>
  </si>
  <si>
    <t>ΝΤΑΜΠΟΥ</t>
  </si>
  <si>
    <t>1454/28-09-2018</t>
  </si>
  <si>
    <t>ΞΑΓΟΡΑΡΗ</t>
  </si>
  <si>
    <t>ΜΑΡΚΕΛΑ</t>
  </si>
  <si>
    <t>440/25-09-2018</t>
  </si>
  <si>
    <t>ΟΙΚΟΝΟΜΙΔΗΣ</t>
  </si>
  <si>
    <t>2441/02-10-2018</t>
  </si>
  <si>
    <t>ΠΑΝΑΓΙΩΤΗ</t>
  </si>
  <si>
    <t>ΕΡΙΦΥΛΗ</t>
  </si>
  <si>
    <t>519/25-09-2018</t>
  </si>
  <si>
    <t>ΠΑΠΑΔΗΜΗΤΡΙΟΥ</t>
  </si>
  <si>
    <t>1106/28-09-2018</t>
  </si>
  <si>
    <t>ΠΑΠΑΚΥΡΙΑΚΟΥ</t>
  </si>
  <si>
    <t>1629/01-10-2018</t>
  </si>
  <si>
    <t>ΠΑΠΑΣΗΜΑΚΟΠΟΥΛΟΥ</t>
  </si>
  <si>
    <t>ΑΓΓΕΛΙΚΗ</t>
  </si>
  <si>
    <t>333/24-09-2018</t>
  </si>
  <si>
    <t>ΠΑΠΠΑΣ</t>
  </si>
  <si>
    <t>1391/28-09-2018</t>
  </si>
  <si>
    <t>ΠΑΤΣΙΟΥΡΑ</t>
  </si>
  <si>
    <t>1686/01-10-2018</t>
  </si>
  <si>
    <t>ΠΑΥΛΙΔΟΥ</t>
  </si>
  <si>
    <t>ΧΡΙΣΤΙΝΑ</t>
  </si>
  <si>
    <t>1729/01-10-2018</t>
  </si>
  <si>
    <t>ΠΕΤΡΑΚΗΣ</t>
  </si>
  <si>
    <t>ΜΙΧΑΗΛ</t>
  </si>
  <si>
    <t>2352/02-10-2018</t>
  </si>
  <si>
    <t>ΠΕΤΡΙΔΟΥ</t>
  </si>
  <si>
    <t>ΒΑΡΒΑΡΑ</t>
  </si>
  <si>
    <t>986/27-09-2018</t>
  </si>
  <si>
    <t>545/25-09-2018</t>
  </si>
  <si>
    <t>ΠΕΤΡΟΥΤΣΟΥ</t>
  </si>
  <si>
    <t>ΧΑΡΑΛΑΜΠΙΑ</t>
  </si>
  <si>
    <t>1561/01-10-2018</t>
  </si>
  <si>
    <t>950/27-09-2018</t>
  </si>
  <si>
    <t>441/25-09-2018</t>
  </si>
  <si>
    <t>ΠΛΟΥΜΗ</t>
  </si>
  <si>
    <t>ΜΑΡΙΑ-ΠΑΡΑΣΚΕΥΗ</t>
  </si>
  <si>
    <t>2073/01-10-2018</t>
  </si>
  <si>
    <t>ΠΟΖΑΤΖΙΔΟΥ</t>
  </si>
  <si>
    <t>1223/28-09-2018</t>
  </si>
  <si>
    <t>ΠΡΑΣΣΑ</t>
  </si>
  <si>
    <t>1162/28-09-2018</t>
  </si>
  <si>
    <t>ΡΕΤΣΙΔΗΣ</t>
  </si>
  <si>
    <t>ΧΡΗΣΤΟΣ</t>
  </si>
  <si>
    <t>1936/01-10-2018</t>
  </si>
  <si>
    <t>ΡΟΥΜΕΛΙΩΤΗ</t>
  </si>
  <si>
    <t>2402/02-10-2018</t>
  </si>
  <si>
    <t>1008/27-09-2018</t>
  </si>
  <si>
    <t>ΣΚΑΝΔΑΛΗ</t>
  </si>
  <si>
    <t>ΕΛΕΝΗ-ΙΣΙΔΩΡΑ</t>
  </si>
  <si>
    <t>847/27-09-2018</t>
  </si>
  <si>
    <t>ΣΚΟΥΛΙΚΑΡΗ</t>
  </si>
  <si>
    <t>ΜΑΛΑΜΑΤΕΝΙΑ</t>
  </si>
  <si>
    <t>1131/28-09-2018</t>
  </si>
  <si>
    <t>ΣΟΥΛΙΩΤΑΚΗΣ</t>
  </si>
  <si>
    <t>973/27-09-2018</t>
  </si>
  <si>
    <t>ΣΟΥΛΟΥΤΑΣ</t>
  </si>
  <si>
    <t>2526/02-10-2018</t>
  </si>
  <si>
    <t>ΣΤΑΜΑΝΙΚΗ</t>
  </si>
  <si>
    <t>2099/01-10-2018</t>
  </si>
  <si>
    <t>ΣΤΑΜΑΤΕΛΟΥ</t>
  </si>
  <si>
    <t>749/26-09-2018</t>
  </si>
  <si>
    <t>ΣΤΕΦΑΝΙΔΟΥ</t>
  </si>
  <si>
    <t>72/19-09-2018</t>
  </si>
  <si>
    <t>ΣΤΡΑΝΤΖΑΛΗ</t>
  </si>
  <si>
    <t>ΧΡΙΣΤΙΝΑ-ΑΝΝΑ</t>
  </si>
  <si>
    <t>1353/28-09-2018</t>
  </si>
  <si>
    <t>ΤΑΟΥΣΑΚΟΥ</t>
  </si>
  <si>
    <t>1488/01-10-2018</t>
  </si>
  <si>
    <t>ΤΑΤΣΗΣ</t>
  </si>
  <si>
    <t>2408/02-10-2018</t>
  </si>
  <si>
    <t>ΤΖΙΓΚΟΥ</t>
  </si>
  <si>
    <t>992/27-09-2018</t>
  </si>
  <si>
    <t>ΤΖΟΚΑ</t>
  </si>
  <si>
    <t>ΕΥΔΟΚΙΑ</t>
  </si>
  <si>
    <t>755/26-09-2018</t>
  </si>
  <si>
    <t>ΤΟΥΓΛΗ</t>
  </si>
  <si>
    <t>748/26-09-2018</t>
  </si>
  <si>
    <t>164/20-09-2018</t>
  </si>
  <si>
    <t>239/21-09-2018</t>
  </si>
  <si>
    <t>ΤΡΥΠΑΤΖΗ</t>
  </si>
  <si>
    <t>ΤΣΑΗΣ</t>
  </si>
  <si>
    <t>422/25-09-2018</t>
  </si>
  <si>
    <t>ΤΣΙΑΜΗΣ</t>
  </si>
  <si>
    <t>2563/03-10-2018</t>
  </si>
  <si>
    <t>ΤΣΙΛΙΦΗ</t>
  </si>
  <si>
    <t>ΙΦΙΓΕΝΕΙΑ</t>
  </si>
  <si>
    <t>2237/01-10-2018</t>
  </si>
  <si>
    <t>ΤΣΙΦΤΣΙΑΝ</t>
  </si>
  <si>
    <t>1560/01-10-2018</t>
  </si>
  <si>
    <t>ΤΣΟΤΣΑΣ</t>
  </si>
  <si>
    <t>ΗΛΙΑΣ</t>
  </si>
  <si>
    <t>1774/01-10-2018</t>
  </si>
  <si>
    <t>ΦΑΜΕΛΛΟΥ</t>
  </si>
  <si>
    <t>2113/01-10-2018</t>
  </si>
  <si>
    <t>ΦΟΥΣΤΕΡΗ</t>
  </si>
  <si>
    <t>1710/01-10-2018</t>
  </si>
  <si>
    <t>ΧΑΣΑΝΗΣ</t>
  </si>
  <si>
    <t>938/27-09-2018</t>
  </si>
  <si>
    <t>ΧΑΣΟΥΡΗ</t>
  </si>
  <si>
    <t>ΕΜΜΑΝΟΥΕΛΑ</t>
  </si>
  <si>
    <t>2499/02-10-2018</t>
  </si>
  <si>
    <t>ΧΕΙΜΩΝΑ</t>
  </si>
  <si>
    <t>ΓΕΩΡΓΙΑ</t>
  </si>
  <si>
    <t>1796/01-10-2018</t>
  </si>
  <si>
    <t>ΧΡΙΣΤΟΔΟΥΛΟΠΟΥΛΟΥ</t>
  </si>
  <si>
    <t>Παρατηρήσεις</t>
  </si>
  <si>
    <t>ΣΑΚΟΓΛΟΥ</t>
  </si>
  <si>
    <t>2428/02-10-2018</t>
  </si>
  <si>
    <t>ΑΔΤ</t>
  </si>
  <si>
    <t>**3006</t>
  </si>
  <si>
    <t>**4544</t>
  </si>
  <si>
    <t>**4893</t>
  </si>
  <si>
    <t>**9750</t>
  </si>
  <si>
    <t>**5702</t>
  </si>
  <si>
    <t>**1055</t>
  </si>
  <si>
    <t>**1841</t>
  </si>
  <si>
    <t>**3014</t>
  </si>
  <si>
    <t>**9569</t>
  </si>
  <si>
    <t>**4804</t>
  </si>
  <si>
    <t>**3652</t>
  </si>
  <si>
    <t>**3254</t>
  </si>
  <si>
    <t>**8486</t>
  </si>
  <si>
    <t>**4520</t>
  </si>
  <si>
    <t>**9706</t>
  </si>
  <si>
    <t>**0831</t>
  </si>
  <si>
    <t>**4772</t>
  </si>
  <si>
    <t>**5362</t>
  </si>
  <si>
    <t>**4854</t>
  </si>
  <si>
    <t>**6698</t>
  </si>
  <si>
    <t>**4530</t>
  </si>
  <si>
    <t>**2798</t>
  </si>
  <si>
    <t>**2845</t>
  </si>
  <si>
    <t>**4605</t>
  </si>
  <si>
    <t>**8312</t>
  </si>
  <si>
    <t>**1779</t>
  </si>
  <si>
    <t>**1389</t>
  </si>
  <si>
    <t>**4029</t>
  </si>
  <si>
    <t>**3456</t>
  </si>
  <si>
    <t>310/24-9-2018</t>
  </si>
  <si>
    <t>ΑΝΤΩΝΙΑΔΟΥ</t>
  </si>
  <si>
    <t>**6447</t>
  </si>
  <si>
    <t>ΑΙΤΙΟΛΟΓΙΑ ΑΠΟΡΡΙΨΗΣ</t>
  </si>
  <si>
    <t>725/26-09-2018</t>
  </si>
  <si>
    <t>**9093</t>
  </si>
  <si>
    <t>ΜΠΟΪΚΟΥ- ΒΑΚΑΛΟΠΟΥΛΟΥ</t>
  </si>
  <si>
    <t>**8727</t>
  </si>
  <si>
    <t>**5360</t>
  </si>
  <si>
    <t>**2708</t>
  </si>
  <si>
    <t>**4999</t>
  </si>
  <si>
    <t>**3201</t>
  </si>
  <si>
    <t>**7677</t>
  </si>
  <si>
    <t>**7689</t>
  </si>
  <si>
    <t>**2405</t>
  </si>
  <si>
    <t>**8212</t>
  </si>
  <si>
    <t>**2020</t>
  </si>
  <si>
    <t>**1787</t>
  </si>
  <si>
    <t>**0993</t>
  </si>
  <si>
    <t>**3252</t>
  </si>
  <si>
    <t>**8204</t>
  </si>
  <si>
    <t>**7056</t>
  </si>
  <si>
    <t>**2120</t>
  </si>
  <si>
    <t>**1489</t>
  </si>
  <si>
    <t>**5592</t>
  </si>
  <si>
    <t>**1639</t>
  </si>
  <si>
    <t>**1181</t>
  </si>
  <si>
    <t>**6236</t>
  </si>
  <si>
    <t>**2400</t>
  </si>
  <si>
    <t>**6172</t>
  </si>
  <si>
    <t>**9491</t>
  </si>
  <si>
    <t>**4415</t>
  </si>
  <si>
    <t>**6807</t>
  </si>
  <si>
    <t>**9053</t>
  </si>
  <si>
    <t>**5530</t>
  </si>
  <si>
    <t>**4059</t>
  </si>
  <si>
    <t>**7890</t>
  </si>
  <si>
    <t>**1546</t>
  </si>
  <si>
    <t>**7048</t>
  </si>
  <si>
    <t>**2934</t>
  </si>
  <si>
    <t>**2023</t>
  </si>
  <si>
    <t>**0153</t>
  </si>
  <si>
    <t>**9166</t>
  </si>
  <si>
    <t>**6959</t>
  </si>
  <si>
    <t>**7229</t>
  </si>
  <si>
    <t>**5653</t>
  </si>
  <si>
    <t>**8440</t>
  </si>
  <si>
    <t>**9823</t>
  </si>
  <si>
    <t>**2836</t>
  </si>
  <si>
    <t>**3922</t>
  </si>
  <si>
    <t>**7757</t>
  </si>
  <si>
    <t>**9774</t>
  </si>
  <si>
    <t>**9397</t>
  </si>
  <si>
    <t>**1161</t>
  </si>
  <si>
    <t>**0977</t>
  </si>
  <si>
    <t>**2161</t>
  </si>
  <si>
    <t>**2395</t>
  </si>
  <si>
    <t>**1644</t>
  </si>
  <si>
    <t>**4325</t>
  </si>
  <si>
    <t>**1661</t>
  </si>
  <si>
    <t>**1754</t>
  </si>
  <si>
    <t>**3179</t>
  </si>
  <si>
    <t>**1952</t>
  </si>
  <si>
    <t>**1549</t>
  </si>
  <si>
    <t>**9731</t>
  </si>
  <si>
    <t>**1140</t>
  </si>
  <si>
    <t>**1170</t>
  </si>
  <si>
    <t>**6890</t>
  </si>
  <si>
    <t>**8443</t>
  </si>
  <si>
    <t>**0256</t>
  </si>
  <si>
    <t>**0907</t>
  </si>
  <si>
    <t>2562/3-10-2018</t>
  </si>
  <si>
    <t>**9892</t>
  </si>
  <si>
    <t>ΚΑΛΑΪΤΖΑΚΗ</t>
  </si>
  <si>
    <t>ΑΝΝΑ-ΜΑΡΙΑ</t>
  </si>
  <si>
    <t>**4038</t>
  </si>
  <si>
    <t>**6144</t>
  </si>
  <si>
    <t>**7891</t>
  </si>
  <si>
    <t>**1597</t>
  </si>
  <si>
    <t>**4757</t>
  </si>
  <si>
    <t>**5380</t>
  </si>
  <si>
    <t>ΜΑΛΤΕΖΟΥ</t>
  </si>
  <si>
    <t>**8458</t>
  </si>
  <si>
    <t>**0009</t>
  </si>
  <si>
    <t>**2615</t>
  </si>
  <si>
    <t>**0259</t>
  </si>
  <si>
    <t>**6150</t>
  </si>
  <si>
    <t>**4129</t>
  </si>
  <si>
    <t>**5331</t>
  </si>
  <si>
    <t>**1065</t>
  </si>
  <si>
    <t>**4650</t>
  </si>
  <si>
    <t>**8290</t>
  </si>
  <si>
    <t>**5773</t>
  </si>
  <si>
    <t>**3653</t>
  </si>
  <si>
    <t>**5157</t>
  </si>
  <si>
    <t>**9587</t>
  </si>
  <si>
    <t>**6380</t>
  </si>
  <si>
    <t>**7101</t>
  </si>
  <si>
    <t>**0583</t>
  </si>
  <si>
    <t>**6670</t>
  </si>
  <si>
    <t>**7575</t>
  </si>
  <si>
    <t>**5068</t>
  </si>
  <si>
    <t>**7751</t>
  </si>
  <si>
    <t>**5330</t>
  </si>
  <si>
    <t>**3354</t>
  </si>
  <si>
    <t>**9741</t>
  </si>
  <si>
    <t>**9065</t>
  </si>
  <si>
    <t>**5888</t>
  </si>
  <si>
    <t>**7608</t>
  </si>
  <si>
    <t>**5371</t>
  </si>
  <si>
    <t>**8556</t>
  </si>
  <si>
    <t>**7627</t>
  </si>
  <si>
    <t xml:space="preserve">Β ) 1 ΘΕΣΗ ΧΩΡΙΣ ΓΕΝΙΚΗ ΕΜΠΕΙΡΙΑ </t>
  </si>
  <si>
    <t xml:space="preserve">Α ) 1 ΘΕΣΗ ΜΕ ΓΕΝΙΚΗ ΕΜΠΕΙΡΙΑ </t>
  </si>
  <si>
    <r>
      <t xml:space="preserve">ΤΕ8 - ΤΕ ΔΙΟΙΚΗΤΙΚΟΥ                  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 ΠΡΟΣΛΗΠΤΕΩΝ </t>
    </r>
    <r>
      <rPr>
        <b/>
        <sz val="14"/>
        <color theme="1"/>
        <rFont val="Calibri"/>
        <family val="2"/>
        <charset val="161"/>
        <scheme val="minor"/>
      </rPr>
      <t xml:space="preserve"> 
(1 ΘΕΣΗ ΜΕ ΓΕΝΙΚΗ ΕΜΠΕΙΡΙΑ, 1 ΘΕΣΗ ΧΩΡΙΣ ΓΕΝΙΚΗ ΕΜΠΕΙΡΙΑ)</t>
    </r>
  </si>
  <si>
    <t>ΑΞΙΟΛΟΓΗΘΗΚΕ ΣΤΗΝ ΠΡΩΤΗ ΕΠΙΛΟΓΗ ΕΙΔΙΚΟΤΗΤΑΣ ΒΑΣΕΙ ΑΙΤΗΣΗΣ (ΤΕ10)</t>
  </si>
  <si>
    <r>
      <t xml:space="preserve">ΤΕ8 - ΤΕ ΔΙΟΙΚΗΤΙΚΟΥ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 ΓΕΝΙΚΗΣ ΚΑΤΑΤΑΞΗΣ (ΜΕ ΓΕΝΙΚΗ ΕΜΠΕΙΡΙΑ)</t>
    </r>
  </si>
  <si>
    <r>
      <t xml:space="preserve">ΤΕ8 - ΤΕ ΔΙΟΙΚΗΤΙΚΟΥ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 ΑΠΟΡΡΙΠΤΕΩΝ </t>
    </r>
  </si>
  <si>
    <r>
      <t xml:space="preserve">ΤΕ8 - ΤΕ ΔΙΟΙΚΗΤΙΚΟΥ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 ΓΕΝΙΚΗΣ ΚΑΤΑΤΑΞΗΣ (ΧΩΡΙΣ ΓΕΝΙΚΗ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</si>
</sst>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opLeftCell="P1" workbookViewId="0">
      <selection activeCell="S17" sqref="S17"/>
    </sheetView>
  </sheetViews>
  <sheetFormatPr defaultRowHeight="15" x14ac:dyDescent="0.25"/>
  <cols>
    <col min="1" max="1" width="9.140625" style="20"/>
    <col min="2" max="2" width="15.42578125" style="20" bestFit="1" customWidth="1"/>
    <col min="3" max="3" width="9.140625" style="20"/>
    <col min="4" max="4" width="14.28515625" style="20" bestFit="1" customWidth="1"/>
    <col min="5" max="5" width="19.140625" style="20" customWidth="1"/>
    <col min="6" max="6" width="9.140625" style="20"/>
    <col min="7" max="7" width="9" style="20" bestFit="1" customWidth="1"/>
    <col min="8" max="8" width="7.140625" style="20" bestFit="1" customWidth="1"/>
    <col min="9" max="9" width="9.140625" style="20"/>
    <col min="10" max="10" width="9.28515625" style="20" bestFit="1" customWidth="1"/>
    <col min="11" max="11" width="3.5703125" style="20" bestFit="1" customWidth="1"/>
    <col min="12" max="12" width="9.140625" style="20"/>
    <col min="13" max="13" width="12.140625" style="20" bestFit="1" customWidth="1"/>
    <col min="14" max="14" width="7.140625" style="20" bestFit="1" customWidth="1"/>
    <col min="15" max="15" width="12.28515625" style="20" bestFit="1" customWidth="1"/>
    <col min="16" max="16" width="7.140625" style="20" bestFit="1" customWidth="1"/>
    <col min="17" max="17" width="12.140625" style="20" bestFit="1" customWidth="1"/>
    <col min="18" max="18" width="9.140625" style="20"/>
    <col min="19" max="19" width="12.140625" style="20" bestFit="1" customWidth="1"/>
    <col min="20" max="20" width="9.140625" style="20"/>
    <col min="21" max="21" width="8.85546875" style="20" bestFit="1" customWidth="1"/>
    <col min="22" max="22" width="9.140625" style="20"/>
    <col min="23" max="23" width="8.85546875" style="20" bestFit="1" customWidth="1"/>
    <col min="24" max="26" width="9.140625" style="20"/>
    <col min="27" max="27" width="13.7109375" style="20" bestFit="1" customWidth="1"/>
    <col min="28" max="28" width="9.140625" style="20"/>
    <col min="29" max="29" width="17.42578125" style="20" bestFit="1" customWidth="1"/>
    <col min="30" max="30" width="7.140625" style="20" bestFit="1" customWidth="1"/>
    <col min="31" max="31" width="11.5703125" style="20" bestFit="1" customWidth="1"/>
    <col min="32" max="32" width="7.140625" style="20" bestFit="1" customWidth="1"/>
    <col min="33" max="33" width="7" style="20" bestFit="1" customWidth="1"/>
    <col min="34" max="34" width="17.5703125" style="20" customWidth="1"/>
    <col min="35" max="16384" width="9.140625" style="20"/>
  </cols>
  <sheetData>
    <row r="1" spans="1:34" s="13" customFormat="1" ht="87" customHeight="1" x14ac:dyDescent="0.3">
      <c r="A1" s="40" t="s">
        <v>475</v>
      </c>
      <c r="B1" s="41"/>
      <c r="C1" s="41"/>
      <c r="D1" s="41"/>
      <c r="E1" s="41"/>
      <c r="F1" s="8"/>
      <c r="G1" s="8"/>
      <c r="H1" s="8"/>
      <c r="I1" s="8"/>
      <c r="J1" s="9"/>
      <c r="K1" s="9"/>
      <c r="L1" s="10"/>
      <c r="M1" s="11"/>
      <c r="N1" s="11"/>
      <c r="O1" s="12"/>
      <c r="P1" s="8"/>
      <c r="Q1" s="8"/>
      <c r="R1" s="8"/>
      <c r="S1" s="8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s="13" customFormat="1" ht="21.75" customHeight="1" x14ac:dyDescent="0.3">
      <c r="A2" s="40" t="s">
        <v>474</v>
      </c>
      <c r="B2" s="41"/>
      <c r="C2" s="41"/>
      <c r="D2" s="41"/>
      <c r="E2" s="41"/>
      <c r="F2" s="8"/>
      <c r="G2" s="8"/>
      <c r="H2" s="8"/>
      <c r="I2" s="8"/>
      <c r="J2" s="9"/>
      <c r="K2" s="9"/>
      <c r="L2" s="10"/>
      <c r="M2" s="11"/>
      <c r="N2" s="11"/>
      <c r="O2" s="12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22" customFormat="1" ht="94.5" customHeight="1" x14ac:dyDescent="0.25">
      <c r="A3" s="14" t="s">
        <v>1</v>
      </c>
      <c r="B3" s="14" t="s">
        <v>28</v>
      </c>
      <c r="C3" s="15" t="s">
        <v>331</v>
      </c>
      <c r="D3" s="15" t="s">
        <v>8</v>
      </c>
      <c r="E3" s="15" t="s">
        <v>9</v>
      </c>
      <c r="F3" s="16" t="s">
        <v>14</v>
      </c>
      <c r="G3" s="16" t="s">
        <v>11</v>
      </c>
      <c r="H3" s="16" t="s">
        <v>4</v>
      </c>
      <c r="I3" s="14" t="s">
        <v>15</v>
      </c>
      <c r="J3" s="14" t="s">
        <v>16</v>
      </c>
      <c r="K3" s="17"/>
      <c r="L3" s="18" t="s">
        <v>12</v>
      </c>
      <c r="M3" s="16" t="s">
        <v>17</v>
      </c>
      <c r="N3" s="14" t="s">
        <v>4</v>
      </c>
      <c r="O3" s="16" t="s">
        <v>18</v>
      </c>
      <c r="P3" s="16" t="s">
        <v>4</v>
      </c>
      <c r="Q3" s="14" t="s">
        <v>19</v>
      </c>
      <c r="R3" s="14" t="s">
        <v>4</v>
      </c>
      <c r="S3" s="14" t="s">
        <v>20</v>
      </c>
      <c r="T3" s="14" t="s">
        <v>4</v>
      </c>
      <c r="U3" s="14" t="s">
        <v>21</v>
      </c>
      <c r="V3" s="14" t="s">
        <v>4</v>
      </c>
      <c r="W3" s="14" t="s">
        <v>22</v>
      </c>
      <c r="X3" s="14" t="s">
        <v>4</v>
      </c>
      <c r="Y3" s="14" t="s">
        <v>23</v>
      </c>
      <c r="Z3" s="15" t="s">
        <v>4</v>
      </c>
      <c r="AA3" s="14" t="s">
        <v>24</v>
      </c>
      <c r="AB3" s="14" t="s">
        <v>4</v>
      </c>
      <c r="AC3" s="14" t="s">
        <v>25</v>
      </c>
      <c r="AD3" s="14" t="s">
        <v>4</v>
      </c>
      <c r="AE3" s="14" t="s">
        <v>26</v>
      </c>
      <c r="AF3" s="19" t="s">
        <v>4</v>
      </c>
      <c r="AG3" s="20"/>
      <c r="AH3" s="21" t="s">
        <v>328</v>
      </c>
    </row>
    <row r="4" spans="1:34" s="13" customFormat="1" ht="18" customHeight="1" x14ac:dyDescent="0.25">
      <c r="A4" s="9">
        <v>1</v>
      </c>
      <c r="B4" s="14" t="s">
        <v>225</v>
      </c>
      <c r="C4" s="14" t="s">
        <v>425</v>
      </c>
      <c r="D4" s="23" t="s">
        <v>226</v>
      </c>
      <c r="E4" s="23" t="s">
        <v>197</v>
      </c>
      <c r="F4" s="8" t="s">
        <v>5</v>
      </c>
      <c r="G4" s="8">
        <v>7.45</v>
      </c>
      <c r="H4" s="8">
        <f>G4*110</f>
        <v>819.5</v>
      </c>
      <c r="I4" s="9" t="s">
        <v>5</v>
      </c>
      <c r="J4" s="9" t="s">
        <v>5</v>
      </c>
      <c r="K4" s="11" t="str">
        <f>IF(AND(F4="ΝΑΙ",IF(J4="ΝΑΙ",I4="ΝΑΙ",)),"ΟΚ","ΑΠΟΡΡΙΠΤΕΤΑΙ")</f>
        <v>ΟΚ</v>
      </c>
      <c r="L4" s="11" t="s">
        <v>5</v>
      </c>
      <c r="M4" s="8" t="s">
        <v>5</v>
      </c>
      <c r="N4" s="9">
        <f>IF(M4="ΝΑΙ",120,0)</f>
        <v>120</v>
      </c>
      <c r="O4" s="8"/>
      <c r="P4" s="8">
        <f>IF(O4="ΝΑΙ",60,0)</f>
        <v>0</v>
      </c>
      <c r="Q4" s="9"/>
      <c r="R4" s="9">
        <f>IF(Q4="ΝΑΙ",250,0)</f>
        <v>0</v>
      </c>
      <c r="S4" s="9"/>
      <c r="T4" s="9">
        <f>IF(S4="ΝΑΙ",120,0)</f>
        <v>0</v>
      </c>
      <c r="U4" s="9" t="s">
        <v>3</v>
      </c>
      <c r="V4" s="9">
        <f>IF(U4="ΑΡΙΣΤΗ",70,IF(U4="ΠΟΛΥ ΚΑΛΗ",50,IF(U4="ΚΑΛΗ",30,)))</f>
        <v>30</v>
      </c>
      <c r="W4" s="9"/>
      <c r="X4" s="9">
        <f>IF(W4="ΑΡΙΣΤΗ",70,IF(W4="ΠΟΛΥ ΚΑΛΗ",50,IF(W4="ΚΑΛΗ",30,)))</f>
        <v>0</v>
      </c>
      <c r="Y4" s="9" t="s">
        <v>2</v>
      </c>
      <c r="Z4" s="9">
        <f>IF(Y4="ΑΡΙΣΤΗ",70,IF(Y4="ΠΟΛΥ ΚΑΛΗ",50,IF(Y4="ΚΑΛΗ",30,)))</f>
        <v>70</v>
      </c>
      <c r="AA4" s="9"/>
      <c r="AB4" s="9">
        <f>IF(AA4="ΝΑΙ",150,0)</f>
        <v>0</v>
      </c>
      <c r="AC4" s="9">
        <v>24</v>
      </c>
      <c r="AD4" s="9">
        <f>AC4*17</f>
        <v>408</v>
      </c>
      <c r="AE4" s="9">
        <v>32</v>
      </c>
      <c r="AF4" s="24">
        <f>AE4*7</f>
        <v>224</v>
      </c>
      <c r="AG4" s="25">
        <f>H4+AB4+N4+P4+R4+T4+V4+X4+Z4+AD4+AF4</f>
        <v>1671.5</v>
      </c>
      <c r="AH4" s="9"/>
    </row>
    <row r="7" spans="1:34" s="13" customFormat="1" ht="45" customHeight="1" x14ac:dyDescent="0.3">
      <c r="A7" s="40" t="s">
        <v>473</v>
      </c>
      <c r="B7" s="41"/>
      <c r="C7" s="41"/>
      <c r="D7" s="41"/>
      <c r="E7" s="41"/>
      <c r="F7" s="8"/>
      <c r="G7" s="8"/>
      <c r="H7" s="8"/>
      <c r="I7" s="8"/>
      <c r="J7" s="9"/>
      <c r="K7" s="9"/>
      <c r="L7" s="10"/>
      <c r="M7" s="11"/>
      <c r="N7" s="11"/>
      <c r="O7" s="12"/>
      <c r="P7" s="8"/>
      <c r="Q7" s="8"/>
      <c r="R7" s="8"/>
      <c r="S7" s="8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22" customFormat="1" ht="94.5" customHeight="1" x14ac:dyDescent="0.25">
      <c r="A8" s="14" t="s">
        <v>1</v>
      </c>
      <c r="B8" s="14" t="s">
        <v>28</v>
      </c>
      <c r="C8" s="15" t="s">
        <v>331</v>
      </c>
      <c r="D8" s="15" t="s">
        <v>8</v>
      </c>
      <c r="E8" s="15" t="s">
        <v>9</v>
      </c>
      <c r="F8" s="16" t="s">
        <v>14</v>
      </c>
      <c r="G8" s="16" t="s">
        <v>11</v>
      </c>
      <c r="H8" s="16" t="s">
        <v>4</v>
      </c>
      <c r="I8" s="14" t="s">
        <v>15</v>
      </c>
      <c r="J8" s="14" t="s">
        <v>16</v>
      </c>
      <c r="K8" s="17"/>
      <c r="L8" s="18" t="s">
        <v>12</v>
      </c>
      <c r="M8" s="16" t="s">
        <v>17</v>
      </c>
      <c r="N8" s="14" t="s">
        <v>4</v>
      </c>
      <c r="O8" s="16" t="s">
        <v>18</v>
      </c>
      <c r="P8" s="16" t="s">
        <v>4</v>
      </c>
      <c r="Q8" s="14" t="s">
        <v>19</v>
      </c>
      <c r="R8" s="14" t="s">
        <v>4</v>
      </c>
      <c r="S8" s="14" t="s">
        <v>20</v>
      </c>
      <c r="T8" s="14" t="s">
        <v>4</v>
      </c>
      <c r="U8" s="14" t="s">
        <v>21</v>
      </c>
      <c r="V8" s="14" t="s">
        <v>4</v>
      </c>
      <c r="W8" s="14" t="s">
        <v>22</v>
      </c>
      <c r="X8" s="14" t="s">
        <v>4</v>
      </c>
      <c r="Y8" s="14" t="s">
        <v>23</v>
      </c>
      <c r="Z8" s="15" t="s">
        <v>4</v>
      </c>
      <c r="AA8" s="14" t="s">
        <v>24</v>
      </c>
      <c r="AB8" s="14" t="s">
        <v>4</v>
      </c>
      <c r="AC8" s="14" t="s">
        <v>25</v>
      </c>
      <c r="AD8" s="14" t="s">
        <v>4</v>
      </c>
      <c r="AE8" s="14" t="s">
        <v>26</v>
      </c>
      <c r="AF8" s="19" t="s">
        <v>4</v>
      </c>
      <c r="AG8" s="20"/>
      <c r="AH8" s="21" t="s">
        <v>328</v>
      </c>
    </row>
    <row r="9" spans="1:34" s="13" customFormat="1" ht="18" customHeight="1" x14ac:dyDescent="0.25">
      <c r="A9" s="9">
        <v>1</v>
      </c>
      <c r="B9" s="14" t="s">
        <v>55</v>
      </c>
      <c r="C9" s="14" t="s">
        <v>377</v>
      </c>
      <c r="D9" s="23" t="s">
        <v>56</v>
      </c>
      <c r="E9" s="23" t="s">
        <v>57</v>
      </c>
      <c r="F9" s="8" t="s">
        <v>5</v>
      </c>
      <c r="G9" s="8">
        <v>8.66</v>
      </c>
      <c r="H9" s="8">
        <f>G9*110</f>
        <v>952.6</v>
      </c>
      <c r="I9" s="9" t="s">
        <v>5</v>
      </c>
      <c r="J9" s="9" t="s">
        <v>5</v>
      </c>
      <c r="K9" s="11" t="str">
        <f>IF(AND(F9="ΝΑΙ",IF(J9="ΝΑΙ",I9="ΝΑΙ",)),"ΟΚ","ΑΠΟΡΡΙΠΤΕΤΑΙ")</f>
        <v>ΟΚ</v>
      </c>
      <c r="L9" s="11" t="s">
        <v>5</v>
      </c>
      <c r="M9" s="9" t="s">
        <v>5</v>
      </c>
      <c r="N9" s="9">
        <f>IF(M9="ΝΑΙ",120,0)</f>
        <v>120</v>
      </c>
      <c r="O9" s="8"/>
      <c r="P9" s="8">
        <f>IF(O9="ΝΑΙ",60,0)</f>
        <v>0</v>
      </c>
      <c r="Q9" s="9"/>
      <c r="R9" s="9">
        <f>IF(Q9="ΝΑΙ",250,0)</f>
        <v>0</v>
      </c>
      <c r="S9" s="9"/>
      <c r="T9" s="9">
        <f>IF(S9="ΝΑΙ",120,0)</f>
        <v>0</v>
      </c>
      <c r="U9" s="9"/>
      <c r="V9" s="9">
        <f>IF(U9="ΑΡΙΣΤΗ",70,IF(U9="ΠΟΛΥ ΚΑΛΗ",50,IF(U9="ΚΑΛΗ",30,)))</f>
        <v>0</v>
      </c>
      <c r="W9" s="9"/>
      <c r="X9" s="9">
        <f>IF(W9="ΑΡΙΣΤΗ",70,IF(W9="ΠΟΛΥ ΚΑΛΗ",50,IF(W9="ΚΑΛΗ",30,)))</f>
        <v>0</v>
      </c>
      <c r="Y9" s="9" t="s">
        <v>2</v>
      </c>
      <c r="Z9" s="9">
        <f>IF(Y9="ΑΡΙΣΤΗ",70,IF(Y9="ΠΟΛΥ ΚΑΛΗ",50,IF(Y9="ΚΑΛΗ",30,)))</f>
        <v>70</v>
      </c>
      <c r="AA9" s="9"/>
      <c r="AB9" s="9">
        <f>IF(AA9="ΝΑΙ",150,0)</f>
        <v>0</v>
      </c>
      <c r="AC9" s="9"/>
      <c r="AD9" s="9">
        <f>AC9*17</f>
        <v>0</v>
      </c>
      <c r="AE9" s="9"/>
      <c r="AF9" s="24">
        <f>AE9*7</f>
        <v>0</v>
      </c>
      <c r="AG9" s="25">
        <f>H9+AB9+N9+P9+R9+T9+V9+X9+Z9+AD9+AF9</f>
        <v>1142.5999999999999</v>
      </c>
      <c r="AH9" s="9"/>
    </row>
  </sheetData>
  <sheetProtection password="EB34" sheet="1" objects="1" scenarios="1"/>
  <mergeCells count="3">
    <mergeCell ref="A7:E7"/>
    <mergeCell ref="A1:E1"/>
    <mergeCell ref="A2:E2"/>
  </mergeCells>
  <dataValidations count="8">
    <dataValidation type="decimal" allowBlank="1" showInputMessage="1" showErrorMessage="1" sqref="G4 G9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AC4 AC9" xr:uid="{00000000-0002-0000-0000-000001000000}">
      <formula1>1</formula1>
      <formula2>24</formula2>
    </dataValidation>
    <dataValidation type="list" allowBlank="1" showInputMessage="1" showErrorMessage="1" sqref="S4 L4:M4 O4 Q4 AA4 I4:J4 F4" xr:uid="{00000000-0002-0000-0000-000002000000}">
      <formula1>$AN$16:$AN$16</formula1>
    </dataValidation>
    <dataValidation type="list" allowBlank="1" showInputMessage="1" showErrorMessage="1" sqref="U4 W4 Y4" xr:uid="{00000000-0002-0000-0000-000003000000}">
      <formula1>$AO$16:$AO$17</formula1>
    </dataValidation>
    <dataValidation type="whole" allowBlank="1" showInputMessage="1" showErrorMessage="1" errorTitle="ΠΡΟΣΟΧΗ!" error="ΑΠΟ 1 ΕΩΣ 84 ΜΗΝΕΣ" sqref="AE4 AE9" xr:uid="{00000000-0002-0000-0000-000004000000}">
      <formula1>1</formula1>
      <formula2>84</formula2>
    </dataValidation>
    <dataValidation type="list" allowBlank="1" showInputMessage="1" showErrorMessage="1" sqref="W9 U9" xr:uid="{00000000-0002-0000-0000-000005000000}">
      <formula1>$AO$4:$AO$15</formula1>
    </dataValidation>
    <dataValidation type="list" allowBlank="1" showInputMessage="1" showErrorMessage="1" sqref="AA9 F9 I9:J9 Q9 L9:M9 S9 O9" xr:uid="{00000000-0002-0000-0000-000006000000}">
      <formula1>$AN$4:$AN$15</formula1>
    </dataValidation>
    <dataValidation type="list" allowBlank="1" showInputMessage="1" showErrorMessage="1" sqref="Y9" xr:uid="{00000000-0002-0000-0000-000007000000}">
      <formula1>$AO$24:$AO$24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17"/>
  <sheetViews>
    <sheetView workbookViewId="0">
      <pane xSplit="5" topLeftCell="AD1" activePane="topRight" state="frozen"/>
      <selection pane="topRight" activeCell="D24" sqref="D24"/>
    </sheetView>
  </sheetViews>
  <sheetFormatPr defaultRowHeight="15" x14ac:dyDescent="0.25"/>
  <cols>
    <col min="1" max="1" width="4.85546875" style="1" customWidth="1"/>
    <col min="2" max="3" width="16.285156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1.28515625" style="1" customWidth="1"/>
    <col min="10" max="10" width="10.85546875" style="1" customWidth="1"/>
    <col min="11" max="11" width="15" style="1" customWidth="1"/>
    <col min="12" max="12" width="14" style="1" customWidth="1"/>
    <col min="13" max="13" width="16.28515625" style="1" customWidth="1"/>
    <col min="14" max="14" width="7.28515625" style="1" customWidth="1"/>
    <col min="15" max="15" width="16.140625" style="1" customWidth="1"/>
    <col min="16" max="16" width="7.28515625" style="1" customWidth="1"/>
    <col min="17" max="17" width="13.85546875" style="1" customWidth="1"/>
    <col min="18" max="18" width="7.28515625" style="1" customWidth="1"/>
    <col min="19" max="19" width="15.28515625" style="1" customWidth="1"/>
    <col min="20" max="20" width="7.28515625" style="1" customWidth="1"/>
    <col min="21" max="21" width="11.42578125" style="1" bestFit="1" customWidth="1"/>
    <col min="22" max="22" width="7.28515625" style="1" customWidth="1"/>
    <col min="23" max="23" width="10.7109375" style="1" customWidth="1"/>
    <col min="24" max="24" width="7.28515625" style="1" customWidth="1"/>
    <col min="25" max="25" width="11.42578125" style="1" bestFit="1" customWidth="1"/>
    <col min="26" max="26" width="7.28515625" style="1" customWidth="1"/>
    <col min="27" max="27" width="13.85546875" style="1" customWidth="1"/>
    <col min="28" max="28" width="7.28515625" style="1" customWidth="1"/>
    <col min="29" max="29" width="17.42578125" style="1" customWidth="1"/>
    <col min="30" max="30" width="7.28515625" style="1" customWidth="1"/>
    <col min="31" max="31" width="13.85546875" style="1" customWidth="1"/>
    <col min="32" max="32" width="7.85546875" style="1" customWidth="1"/>
    <col min="33" max="33" width="9.5703125" style="1" customWidth="1"/>
    <col min="34" max="34" width="35" style="1" bestFit="1" customWidth="1"/>
    <col min="35" max="35" width="21.7109375" style="1" customWidth="1"/>
    <col min="36" max="42" width="9.140625" style="1"/>
    <col min="43" max="44" width="9.140625" style="1" hidden="1" customWidth="1"/>
    <col min="45" max="16384" width="9.140625" style="1"/>
  </cols>
  <sheetData>
    <row r="1" spans="1:37" ht="57" customHeight="1" x14ac:dyDescent="0.3">
      <c r="A1" s="47" t="s">
        <v>477</v>
      </c>
      <c r="B1" s="48"/>
      <c r="C1" s="48"/>
      <c r="D1" s="48"/>
      <c r="E1" s="48"/>
      <c r="F1" s="8"/>
      <c r="G1" s="8"/>
      <c r="H1" s="8"/>
      <c r="I1" s="8"/>
      <c r="J1" s="9"/>
      <c r="K1" s="9"/>
      <c r="L1" s="10"/>
      <c r="M1" s="11"/>
      <c r="N1" s="11"/>
      <c r="O1" s="12"/>
      <c r="P1" s="8"/>
      <c r="Q1" s="8"/>
      <c r="R1" s="8"/>
      <c r="S1" s="8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4"/>
      <c r="AJ1" s="5"/>
      <c r="AK1" s="3"/>
    </row>
    <row r="2" spans="1:37" s="2" customFormat="1" ht="15.75" x14ac:dyDescent="0.25">
      <c r="A2" s="44" t="s">
        <v>7</v>
      </c>
      <c r="B2" s="45"/>
      <c r="C2" s="45"/>
      <c r="D2" s="45"/>
      <c r="E2" s="45"/>
      <c r="F2" s="42" t="s">
        <v>0</v>
      </c>
      <c r="G2" s="42"/>
      <c r="H2" s="42"/>
      <c r="I2" s="43"/>
      <c r="J2" s="43"/>
      <c r="K2" s="26"/>
      <c r="L2" s="26"/>
      <c r="M2" s="45" t="s">
        <v>27</v>
      </c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27"/>
      <c r="AH2" s="28"/>
    </row>
    <row r="3" spans="1:37" s="6" customFormat="1" ht="94.5" customHeight="1" x14ac:dyDescent="0.25">
      <c r="A3" s="14" t="s">
        <v>1</v>
      </c>
      <c r="B3" s="14" t="s">
        <v>28</v>
      </c>
      <c r="C3" s="15" t="s">
        <v>331</v>
      </c>
      <c r="D3" s="15" t="s">
        <v>8</v>
      </c>
      <c r="E3" s="15" t="s">
        <v>9</v>
      </c>
      <c r="F3" s="16" t="s">
        <v>14</v>
      </c>
      <c r="G3" s="16" t="s">
        <v>11</v>
      </c>
      <c r="H3" s="16" t="s">
        <v>4</v>
      </c>
      <c r="I3" s="14" t="s">
        <v>15</v>
      </c>
      <c r="J3" s="14" t="s">
        <v>16</v>
      </c>
      <c r="K3" s="17"/>
      <c r="L3" s="18" t="s">
        <v>12</v>
      </c>
      <c r="M3" s="16" t="s">
        <v>17</v>
      </c>
      <c r="N3" s="14" t="s">
        <v>4</v>
      </c>
      <c r="O3" s="16" t="s">
        <v>18</v>
      </c>
      <c r="P3" s="16" t="s">
        <v>4</v>
      </c>
      <c r="Q3" s="14" t="s">
        <v>19</v>
      </c>
      <c r="R3" s="14" t="s">
        <v>4</v>
      </c>
      <c r="S3" s="14" t="s">
        <v>20</v>
      </c>
      <c r="T3" s="14" t="s">
        <v>4</v>
      </c>
      <c r="U3" s="14" t="s">
        <v>21</v>
      </c>
      <c r="V3" s="14" t="s">
        <v>4</v>
      </c>
      <c r="W3" s="14" t="s">
        <v>22</v>
      </c>
      <c r="X3" s="14" t="s">
        <v>4</v>
      </c>
      <c r="Y3" s="14" t="s">
        <v>23</v>
      </c>
      <c r="Z3" s="15" t="s">
        <v>4</v>
      </c>
      <c r="AA3" s="14" t="s">
        <v>24</v>
      </c>
      <c r="AB3" s="14" t="s">
        <v>4</v>
      </c>
      <c r="AC3" s="14" t="s">
        <v>25</v>
      </c>
      <c r="AD3" s="14" t="s">
        <v>4</v>
      </c>
      <c r="AE3" s="14" t="s">
        <v>26</v>
      </c>
      <c r="AF3" s="19" t="s">
        <v>4</v>
      </c>
      <c r="AG3" s="29" t="s">
        <v>10</v>
      </c>
      <c r="AH3" s="21" t="s">
        <v>328</v>
      </c>
    </row>
    <row r="4" spans="1:37" ht="18" customHeight="1" x14ac:dyDescent="0.25">
      <c r="A4" s="9">
        <v>1</v>
      </c>
      <c r="B4" s="14" t="s">
        <v>225</v>
      </c>
      <c r="C4" s="14" t="s">
        <v>425</v>
      </c>
      <c r="D4" s="23" t="s">
        <v>226</v>
      </c>
      <c r="E4" s="23" t="s">
        <v>197</v>
      </c>
      <c r="F4" s="8" t="s">
        <v>5</v>
      </c>
      <c r="G4" s="8">
        <v>7.45</v>
      </c>
      <c r="H4" s="8">
        <f t="shared" ref="H4:H35" si="0">G4*110</f>
        <v>819.5</v>
      </c>
      <c r="I4" s="9" t="s">
        <v>5</v>
      </c>
      <c r="J4" s="9" t="s">
        <v>5</v>
      </c>
      <c r="K4" s="11" t="str">
        <f t="shared" ref="K4:K35" si="1">IF(AND(F4="ΝΑΙ",IF(J4="ΝΑΙ",I4="ΝΑΙ",)),"ΟΚ","ΑΠΟΡΡΙΠΤΕΤΑΙ")</f>
        <v>ΟΚ</v>
      </c>
      <c r="L4" s="11" t="s">
        <v>5</v>
      </c>
      <c r="M4" s="8" t="s">
        <v>5</v>
      </c>
      <c r="N4" s="9">
        <f t="shared" ref="N4:N35" si="2">IF(M4="ΝΑΙ",120,0)</f>
        <v>120</v>
      </c>
      <c r="O4" s="8"/>
      <c r="P4" s="8">
        <f t="shared" ref="P4:P35" si="3">IF(O4="ΝΑΙ",60,0)</f>
        <v>0</v>
      </c>
      <c r="Q4" s="9"/>
      <c r="R4" s="9">
        <f t="shared" ref="R4:R35" si="4">IF(Q4="ΝΑΙ",250,0)</f>
        <v>0</v>
      </c>
      <c r="S4" s="9"/>
      <c r="T4" s="9">
        <f t="shared" ref="T4:T35" si="5">IF(S4="ΝΑΙ",120,0)</f>
        <v>0</v>
      </c>
      <c r="U4" s="9" t="s">
        <v>3</v>
      </c>
      <c r="V4" s="9">
        <f t="shared" ref="V4:V35" si="6">IF(U4="ΑΡΙΣΤΗ",70,IF(U4="ΠΟΛΥ ΚΑΛΗ",50,IF(U4="ΚΑΛΗ",30,)))</f>
        <v>30</v>
      </c>
      <c r="W4" s="9"/>
      <c r="X4" s="9">
        <f t="shared" ref="X4:X35" si="7">IF(W4="ΑΡΙΣΤΗ",70,IF(W4="ΠΟΛΥ ΚΑΛΗ",50,IF(W4="ΚΑΛΗ",30,)))</f>
        <v>0</v>
      </c>
      <c r="Y4" s="9" t="s">
        <v>2</v>
      </c>
      <c r="Z4" s="9">
        <f t="shared" ref="Z4:Z35" si="8">IF(Y4="ΑΡΙΣΤΗ",70,IF(Y4="ΠΟΛΥ ΚΑΛΗ",50,IF(Y4="ΚΑΛΗ",30,)))</f>
        <v>70</v>
      </c>
      <c r="AA4" s="9"/>
      <c r="AB4" s="9">
        <f t="shared" ref="AB4:AB35" si="9">IF(AA4="ΝΑΙ",150,0)</f>
        <v>0</v>
      </c>
      <c r="AC4" s="9">
        <v>24</v>
      </c>
      <c r="AD4" s="9">
        <f t="shared" ref="AD4:AD35" si="10">AC4*17</f>
        <v>408</v>
      </c>
      <c r="AE4" s="9">
        <v>32</v>
      </c>
      <c r="AF4" s="24">
        <f t="shared" ref="AF4:AF35" si="11">AE4*7</f>
        <v>224</v>
      </c>
      <c r="AG4" s="25">
        <f t="shared" ref="AG4:AG35" si="12">H4+AB4+N4+P4+R4+T4+V4+X4+Z4+AD4+AF4</f>
        <v>1671.5</v>
      </c>
      <c r="AH4" s="9" t="s">
        <v>12</v>
      </c>
    </row>
    <row r="5" spans="1:37" s="7" customFormat="1" ht="18" customHeight="1" x14ac:dyDescent="0.25">
      <c r="A5" s="9">
        <v>2</v>
      </c>
      <c r="B5" s="14" t="s">
        <v>161</v>
      </c>
      <c r="C5" s="14" t="s">
        <v>409</v>
      </c>
      <c r="D5" s="23" t="s">
        <v>162</v>
      </c>
      <c r="E5" s="23" t="s">
        <v>163</v>
      </c>
      <c r="F5" s="8" t="s">
        <v>5</v>
      </c>
      <c r="G5" s="8">
        <v>6.4</v>
      </c>
      <c r="H5" s="8">
        <f t="shared" si="0"/>
        <v>704</v>
      </c>
      <c r="I5" s="9" t="s">
        <v>5</v>
      </c>
      <c r="J5" s="9" t="s">
        <v>5</v>
      </c>
      <c r="K5" s="11" t="str">
        <f t="shared" si="1"/>
        <v>ΟΚ</v>
      </c>
      <c r="L5" s="11" t="s">
        <v>5</v>
      </c>
      <c r="M5" s="8"/>
      <c r="N5" s="9">
        <f t="shared" si="2"/>
        <v>0</v>
      </c>
      <c r="O5" s="8"/>
      <c r="P5" s="8">
        <f t="shared" si="3"/>
        <v>0</v>
      </c>
      <c r="Q5" s="9"/>
      <c r="R5" s="9">
        <f t="shared" si="4"/>
        <v>0</v>
      </c>
      <c r="S5" s="9"/>
      <c r="T5" s="9">
        <f t="shared" si="5"/>
        <v>0</v>
      </c>
      <c r="U5" s="9"/>
      <c r="V5" s="9">
        <f t="shared" si="6"/>
        <v>0</v>
      </c>
      <c r="W5" s="9"/>
      <c r="X5" s="9">
        <f t="shared" si="7"/>
        <v>0</v>
      </c>
      <c r="Y5" s="9" t="s">
        <v>3</v>
      </c>
      <c r="Z5" s="9">
        <f t="shared" si="8"/>
        <v>30</v>
      </c>
      <c r="AA5" s="9"/>
      <c r="AB5" s="9">
        <f t="shared" si="9"/>
        <v>0</v>
      </c>
      <c r="AC5" s="9"/>
      <c r="AD5" s="9">
        <f t="shared" si="10"/>
        <v>0</v>
      </c>
      <c r="AE5" s="9">
        <v>84</v>
      </c>
      <c r="AF5" s="24">
        <f t="shared" si="11"/>
        <v>588</v>
      </c>
      <c r="AG5" s="25">
        <f t="shared" si="12"/>
        <v>1322</v>
      </c>
      <c r="AH5" s="9" t="s">
        <v>12</v>
      </c>
    </row>
    <row r="6" spans="1:37" ht="18" customHeight="1" x14ac:dyDescent="0.25">
      <c r="A6" s="9">
        <v>3</v>
      </c>
      <c r="B6" s="14" t="s">
        <v>55</v>
      </c>
      <c r="C6" s="14" t="s">
        <v>377</v>
      </c>
      <c r="D6" s="23" t="s">
        <v>56</v>
      </c>
      <c r="E6" s="23" t="s">
        <v>57</v>
      </c>
      <c r="F6" s="8" t="s">
        <v>5</v>
      </c>
      <c r="G6" s="8">
        <v>8.66</v>
      </c>
      <c r="H6" s="8">
        <f t="shared" si="0"/>
        <v>952.6</v>
      </c>
      <c r="I6" s="9" t="s">
        <v>5</v>
      </c>
      <c r="J6" s="9" t="s">
        <v>5</v>
      </c>
      <c r="K6" s="11" t="str">
        <f t="shared" si="1"/>
        <v>ΟΚ</v>
      </c>
      <c r="L6" s="11" t="s">
        <v>5</v>
      </c>
      <c r="M6" s="8" t="s">
        <v>5</v>
      </c>
      <c r="N6" s="9">
        <f t="shared" si="2"/>
        <v>120</v>
      </c>
      <c r="O6" s="8"/>
      <c r="P6" s="8">
        <f t="shared" si="3"/>
        <v>0</v>
      </c>
      <c r="Q6" s="9"/>
      <c r="R6" s="9">
        <f t="shared" si="4"/>
        <v>0</v>
      </c>
      <c r="S6" s="9"/>
      <c r="T6" s="9">
        <f t="shared" si="5"/>
        <v>0</v>
      </c>
      <c r="U6" s="9"/>
      <c r="V6" s="9">
        <f t="shared" si="6"/>
        <v>0</v>
      </c>
      <c r="W6" s="9"/>
      <c r="X6" s="9">
        <f t="shared" si="7"/>
        <v>0</v>
      </c>
      <c r="Y6" s="9" t="s">
        <v>2</v>
      </c>
      <c r="Z6" s="9">
        <f t="shared" si="8"/>
        <v>70</v>
      </c>
      <c r="AA6" s="9"/>
      <c r="AB6" s="9">
        <f t="shared" si="9"/>
        <v>0</v>
      </c>
      <c r="AC6" s="9"/>
      <c r="AD6" s="9">
        <f t="shared" si="10"/>
        <v>0</v>
      </c>
      <c r="AE6" s="9"/>
      <c r="AF6" s="24">
        <f t="shared" si="11"/>
        <v>0</v>
      </c>
      <c r="AG6" s="25">
        <f t="shared" si="12"/>
        <v>1142.5999999999999</v>
      </c>
      <c r="AH6" s="9" t="s">
        <v>12</v>
      </c>
    </row>
    <row r="7" spans="1:37" ht="18" customHeight="1" x14ac:dyDescent="0.25">
      <c r="A7" s="9">
        <v>4</v>
      </c>
      <c r="B7" s="14" t="s">
        <v>32</v>
      </c>
      <c r="C7" s="14" t="s">
        <v>370</v>
      </c>
      <c r="D7" s="23" t="s">
        <v>33</v>
      </c>
      <c r="E7" s="23" t="s">
        <v>34</v>
      </c>
      <c r="F7" s="8" t="s">
        <v>5</v>
      </c>
      <c r="G7" s="8">
        <v>7.66</v>
      </c>
      <c r="H7" s="8">
        <f t="shared" si="0"/>
        <v>842.6</v>
      </c>
      <c r="I7" s="9" t="s">
        <v>5</v>
      </c>
      <c r="J7" s="9" t="s">
        <v>5</v>
      </c>
      <c r="K7" s="11" t="str">
        <f t="shared" si="1"/>
        <v>ΟΚ</v>
      </c>
      <c r="L7" s="11" t="s">
        <v>5</v>
      </c>
      <c r="M7" s="8"/>
      <c r="N7" s="9">
        <f t="shared" si="2"/>
        <v>0</v>
      </c>
      <c r="O7" s="8"/>
      <c r="P7" s="8">
        <f t="shared" si="3"/>
        <v>0</v>
      </c>
      <c r="Q7" s="9"/>
      <c r="R7" s="9">
        <f t="shared" si="4"/>
        <v>0</v>
      </c>
      <c r="S7" s="9"/>
      <c r="T7" s="9">
        <f t="shared" si="5"/>
        <v>0</v>
      </c>
      <c r="U7" s="9"/>
      <c r="V7" s="9">
        <f t="shared" si="6"/>
        <v>0</v>
      </c>
      <c r="W7" s="9"/>
      <c r="X7" s="9">
        <f t="shared" si="7"/>
        <v>0</v>
      </c>
      <c r="Y7" s="9" t="s">
        <v>3</v>
      </c>
      <c r="Z7" s="9">
        <f t="shared" si="8"/>
        <v>30</v>
      </c>
      <c r="AA7" s="9"/>
      <c r="AB7" s="9">
        <f t="shared" si="9"/>
        <v>0</v>
      </c>
      <c r="AC7" s="9"/>
      <c r="AD7" s="9">
        <f t="shared" si="10"/>
        <v>0</v>
      </c>
      <c r="AE7" s="9">
        <v>17</v>
      </c>
      <c r="AF7" s="24">
        <f t="shared" si="11"/>
        <v>119</v>
      </c>
      <c r="AG7" s="25">
        <f t="shared" si="12"/>
        <v>991.6</v>
      </c>
      <c r="AH7" s="9" t="s">
        <v>12</v>
      </c>
    </row>
    <row r="8" spans="1:37" s="7" customFormat="1" ht="18" customHeight="1" x14ac:dyDescent="0.25">
      <c r="A8" s="9">
        <v>5</v>
      </c>
      <c r="B8" s="14" t="s">
        <v>222</v>
      </c>
      <c r="C8" s="14" t="s">
        <v>426</v>
      </c>
      <c r="D8" s="23" t="s">
        <v>223</v>
      </c>
      <c r="E8" s="23" t="s">
        <v>224</v>
      </c>
      <c r="F8" s="8" t="s">
        <v>5</v>
      </c>
      <c r="G8" s="8">
        <v>7.29</v>
      </c>
      <c r="H8" s="8">
        <f t="shared" si="0"/>
        <v>801.9</v>
      </c>
      <c r="I8" s="9" t="s">
        <v>5</v>
      </c>
      <c r="J8" s="9" t="s">
        <v>5</v>
      </c>
      <c r="K8" s="11" t="str">
        <f t="shared" si="1"/>
        <v>ΟΚ</v>
      </c>
      <c r="L8" s="11" t="s">
        <v>5</v>
      </c>
      <c r="M8" s="8"/>
      <c r="N8" s="9">
        <f t="shared" si="2"/>
        <v>0</v>
      </c>
      <c r="O8" s="8"/>
      <c r="P8" s="8">
        <f t="shared" si="3"/>
        <v>0</v>
      </c>
      <c r="Q8" s="9"/>
      <c r="R8" s="9">
        <f t="shared" si="4"/>
        <v>0</v>
      </c>
      <c r="S8" s="9"/>
      <c r="T8" s="9">
        <f t="shared" si="5"/>
        <v>0</v>
      </c>
      <c r="U8" s="9"/>
      <c r="V8" s="9">
        <f t="shared" si="6"/>
        <v>0</v>
      </c>
      <c r="W8" s="9"/>
      <c r="X8" s="9">
        <f t="shared" si="7"/>
        <v>0</v>
      </c>
      <c r="Y8" s="9" t="s">
        <v>3</v>
      </c>
      <c r="Z8" s="9">
        <f t="shared" si="8"/>
        <v>30</v>
      </c>
      <c r="AA8" s="9"/>
      <c r="AB8" s="9">
        <f t="shared" si="9"/>
        <v>0</v>
      </c>
      <c r="AC8" s="9"/>
      <c r="AD8" s="9">
        <f t="shared" si="10"/>
        <v>0</v>
      </c>
      <c r="AE8" s="9">
        <v>8</v>
      </c>
      <c r="AF8" s="24">
        <f t="shared" si="11"/>
        <v>56</v>
      </c>
      <c r="AG8" s="25">
        <f t="shared" si="12"/>
        <v>887.9</v>
      </c>
      <c r="AH8" s="9" t="s">
        <v>12</v>
      </c>
    </row>
    <row r="9" spans="1:37" ht="18" customHeight="1" x14ac:dyDescent="0.25">
      <c r="A9" s="9">
        <v>6</v>
      </c>
      <c r="B9" s="14" t="s">
        <v>239</v>
      </c>
      <c r="C9" s="14" t="s">
        <v>335</v>
      </c>
      <c r="D9" s="23" t="s">
        <v>240</v>
      </c>
      <c r="E9" s="23" t="s">
        <v>103</v>
      </c>
      <c r="F9" s="8" t="s">
        <v>5</v>
      </c>
      <c r="G9" s="8">
        <v>6.68</v>
      </c>
      <c r="H9" s="8">
        <f t="shared" si="0"/>
        <v>734.8</v>
      </c>
      <c r="I9" s="9" t="s">
        <v>5</v>
      </c>
      <c r="J9" s="9" t="s">
        <v>5</v>
      </c>
      <c r="K9" s="11" t="str">
        <f t="shared" si="1"/>
        <v>ΟΚ</v>
      </c>
      <c r="L9" s="11" t="s">
        <v>5</v>
      </c>
      <c r="M9" s="8"/>
      <c r="N9" s="9">
        <f t="shared" si="2"/>
        <v>0</v>
      </c>
      <c r="O9" s="8"/>
      <c r="P9" s="8">
        <f t="shared" si="3"/>
        <v>0</v>
      </c>
      <c r="Q9" s="9"/>
      <c r="R9" s="9">
        <f t="shared" si="4"/>
        <v>0</v>
      </c>
      <c r="S9" s="9"/>
      <c r="T9" s="9">
        <f t="shared" si="5"/>
        <v>0</v>
      </c>
      <c r="U9" s="9"/>
      <c r="V9" s="9">
        <f t="shared" si="6"/>
        <v>0</v>
      </c>
      <c r="W9" s="9"/>
      <c r="X9" s="9">
        <f t="shared" si="7"/>
        <v>0</v>
      </c>
      <c r="Y9" s="9" t="s">
        <v>3</v>
      </c>
      <c r="Z9" s="9">
        <f t="shared" si="8"/>
        <v>30</v>
      </c>
      <c r="AA9" s="9"/>
      <c r="AB9" s="9">
        <f t="shared" si="9"/>
        <v>0</v>
      </c>
      <c r="AC9" s="9"/>
      <c r="AD9" s="9">
        <f t="shared" si="10"/>
        <v>0</v>
      </c>
      <c r="AE9" s="9">
        <v>5</v>
      </c>
      <c r="AF9" s="24">
        <f t="shared" si="11"/>
        <v>35</v>
      </c>
      <c r="AG9" s="25">
        <f t="shared" si="12"/>
        <v>799.8</v>
      </c>
      <c r="AH9" s="9" t="s">
        <v>12</v>
      </c>
    </row>
    <row r="10" spans="1:37" ht="18" customHeight="1" x14ac:dyDescent="0.25">
      <c r="A10" s="9">
        <v>7</v>
      </c>
      <c r="B10" s="14" t="s">
        <v>175</v>
      </c>
      <c r="C10" s="14" t="s">
        <v>414</v>
      </c>
      <c r="D10" s="23" t="s">
        <v>176</v>
      </c>
      <c r="E10" s="23" t="s">
        <v>90</v>
      </c>
      <c r="F10" s="8" t="s">
        <v>5</v>
      </c>
      <c r="G10" s="8">
        <v>5.54</v>
      </c>
      <c r="H10" s="8">
        <f t="shared" si="0"/>
        <v>609.4</v>
      </c>
      <c r="I10" s="9" t="s">
        <v>5</v>
      </c>
      <c r="J10" s="9" t="s">
        <v>5</v>
      </c>
      <c r="K10" s="11" t="str">
        <f t="shared" si="1"/>
        <v>ΟΚ</v>
      </c>
      <c r="L10" s="11" t="s">
        <v>5</v>
      </c>
      <c r="M10" s="8"/>
      <c r="N10" s="9">
        <f t="shared" si="2"/>
        <v>0</v>
      </c>
      <c r="O10" s="8"/>
      <c r="P10" s="8">
        <f t="shared" si="3"/>
        <v>0</v>
      </c>
      <c r="Q10" s="9"/>
      <c r="R10" s="9">
        <f t="shared" si="4"/>
        <v>0</v>
      </c>
      <c r="S10" s="9"/>
      <c r="T10" s="9">
        <f t="shared" si="5"/>
        <v>0</v>
      </c>
      <c r="U10" s="9"/>
      <c r="V10" s="9">
        <f t="shared" si="6"/>
        <v>0</v>
      </c>
      <c r="W10" s="9"/>
      <c r="X10" s="9">
        <f t="shared" si="7"/>
        <v>0</v>
      </c>
      <c r="Y10" s="9" t="s">
        <v>3</v>
      </c>
      <c r="Z10" s="9">
        <f t="shared" si="8"/>
        <v>30</v>
      </c>
      <c r="AA10" s="9"/>
      <c r="AB10" s="9">
        <f t="shared" si="9"/>
        <v>0</v>
      </c>
      <c r="AC10" s="9"/>
      <c r="AD10" s="9">
        <f t="shared" si="10"/>
        <v>0</v>
      </c>
      <c r="AE10" s="9">
        <v>20</v>
      </c>
      <c r="AF10" s="24">
        <f t="shared" si="11"/>
        <v>140</v>
      </c>
      <c r="AG10" s="25">
        <f t="shared" si="12"/>
        <v>779.4</v>
      </c>
      <c r="AH10" s="9" t="s">
        <v>12</v>
      </c>
    </row>
    <row r="11" spans="1:37" s="7" customFormat="1" ht="18" customHeight="1" x14ac:dyDescent="0.25">
      <c r="A11" s="9">
        <v>8</v>
      </c>
      <c r="B11" s="14" t="s">
        <v>136</v>
      </c>
      <c r="C11" s="14" t="s">
        <v>403</v>
      </c>
      <c r="D11" s="23" t="s">
        <v>137</v>
      </c>
      <c r="E11" s="23" t="s">
        <v>57</v>
      </c>
      <c r="F11" s="8" t="s">
        <v>5</v>
      </c>
      <c r="G11" s="8">
        <v>6.28</v>
      </c>
      <c r="H11" s="8">
        <f t="shared" si="0"/>
        <v>690.80000000000007</v>
      </c>
      <c r="I11" s="9" t="s">
        <v>5</v>
      </c>
      <c r="J11" s="9" t="s">
        <v>5</v>
      </c>
      <c r="K11" s="11" t="str">
        <f t="shared" si="1"/>
        <v>ΟΚ</v>
      </c>
      <c r="L11" s="11" t="s">
        <v>5</v>
      </c>
      <c r="M11" s="8"/>
      <c r="N11" s="9">
        <f t="shared" si="2"/>
        <v>0</v>
      </c>
      <c r="O11" s="8"/>
      <c r="P11" s="8">
        <f t="shared" si="3"/>
        <v>0</v>
      </c>
      <c r="Q11" s="9"/>
      <c r="R11" s="9">
        <f t="shared" si="4"/>
        <v>0</v>
      </c>
      <c r="S11" s="9"/>
      <c r="T11" s="9">
        <f t="shared" si="5"/>
        <v>0</v>
      </c>
      <c r="U11" s="9"/>
      <c r="V11" s="9">
        <f t="shared" si="6"/>
        <v>0</v>
      </c>
      <c r="W11" s="9"/>
      <c r="X11" s="9">
        <f t="shared" si="7"/>
        <v>0</v>
      </c>
      <c r="Y11" s="9" t="s">
        <v>3</v>
      </c>
      <c r="Z11" s="9">
        <f t="shared" si="8"/>
        <v>30</v>
      </c>
      <c r="AA11" s="9"/>
      <c r="AB11" s="9">
        <f t="shared" si="9"/>
        <v>0</v>
      </c>
      <c r="AC11" s="9"/>
      <c r="AD11" s="9">
        <f t="shared" si="10"/>
        <v>0</v>
      </c>
      <c r="AE11" s="9"/>
      <c r="AF11" s="24">
        <f t="shared" si="11"/>
        <v>0</v>
      </c>
      <c r="AG11" s="25">
        <f t="shared" si="12"/>
        <v>720.80000000000007</v>
      </c>
      <c r="AH11" s="9" t="s">
        <v>12</v>
      </c>
    </row>
    <row r="12" spans="1:37" ht="18" customHeight="1" x14ac:dyDescent="0.25">
      <c r="A12" s="9">
        <v>9</v>
      </c>
      <c r="B12" s="14" t="s">
        <v>237</v>
      </c>
      <c r="C12" s="14" t="s">
        <v>420</v>
      </c>
      <c r="D12" s="23" t="s">
        <v>238</v>
      </c>
      <c r="E12" s="23" t="s">
        <v>149</v>
      </c>
      <c r="F12" s="8" t="s">
        <v>5</v>
      </c>
      <c r="G12" s="8">
        <v>6.16</v>
      </c>
      <c r="H12" s="8">
        <f t="shared" si="0"/>
        <v>677.6</v>
      </c>
      <c r="I12" s="9" t="s">
        <v>5</v>
      </c>
      <c r="J12" s="9" t="s">
        <v>5</v>
      </c>
      <c r="K12" s="11" t="str">
        <f t="shared" si="1"/>
        <v>ΟΚ</v>
      </c>
      <c r="L12" s="11" t="s">
        <v>5</v>
      </c>
      <c r="M12" s="8"/>
      <c r="N12" s="9">
        <f t="shared" si="2"/>
        <v>0</v>
      </c>
      <c r="O12" s="8"/>
      <c r="P12" s="8">
        <f t="shared" si="3"/>
        <v>0</v>
      </c>
      <c r="Q12" s="9"/>
      <c r="R12" s="9">
        <f t="shared" si="4"/>
        <v>0</v>
      </c>
      <c r="S12" s="9"/>
      <c r="T12" s="9">
        <f t="shared" si="5"/>
        <v>0</v>
      </c>
      <c r="U12" s="9"/>
      <c r="V12" s="9">
        <f t="shared" si="6"/>
        <v>0</v>
      </c>
      <c r="W12" s="9"/>
      <c r="X12" s="9">
        <f t="shared" si="7"/>
        <v>0</v>
      </c>
      <c r="Y12" s="9" t="s">
        <v>3</v>
      </c>
      <c r="Z12" s="9">
        <f t="shared" si="8"/>
        <v>30</v>
      </c>
      <c r="AA12" s="9"/>
      <c r="AB12" s="9">
        <f t="shared" si="9"/>
        <v>0</v>
      </c>
      <c r="AC12" s="9"/>
      <c r="AD12" s="9">
        <f t="shared" si="10"/>
        <v>0</v>
      </c>
      <c r="AE12" s="9"/>
      <c r="AF12" s="24">
        <f t="shared" si="11"/>
        <v>0</v>
      </c>
      <c r="AG12" s="25">
        <f t="shared" si="12"/>
        <v>707.6</v>
      </c>
      <c r="AH12" s="9" t="s">
        <v>12</v>
      </c>
    </row>
    <row r="13" spans="1:37" ht="18" customHeight="1" x14ac:dyDescent="0.25">
      <c r="A13" s="9">
        <v>10</v>
      </c>
      <c r="B13" s="14" t="s">
        <v>320</v>
      </c>
      <c r="C13" s="14" t="s">
        <v>456</v>
      </c>
      <c r="D13" s="23" t="s">
        <v>321</v>
      </c>
      <c r="E13" s="23" t="s">
        <v>322</v>
      </c>
      <c r="F13" s="8" t="s">
        <v>5</v>
      </c>
      <c r="G13" s="8">
        <v>6.08</v>
      </c>
      <c r="H13" s="8">
        <f t="shared" si="0"/>
        <v>668.8</v>
      </c>
      <c r="I13" s="9" t="s">
        <v>5</v>
      </c>
      <c r="J13" s="9" t="s">
        <v>5</v>
      </c>
      <c r="K13" s="11" t="str">
        <f t="shared" si="1"/>
        <v>ΟΚ</v>
      </c>
      <c r="L13" s="11" t="s">
        <v>5</v>
      </c>
      <c r="M13" s="8"/>
      <c r="N13" s="9">
        <f t="shared" si="2"/>
        <v>0</v>
      </c>
      <c r="O13" s="8"/>
      <c r="P13" s="8">
        <f t="shared" si="3"/>
        <v>0</v>
      </c>
      <c r="Q13" s="9"/>
      <c r="R13" s="9">
        <f t="shared" si="4"/>
        <v>0</v>
      </c>
      <c r="S13" s="9"/>
      <c r="T13" s="9">
        <f t="shared" si="5"/>
        <v>0</v>
      </c>
      <c r="U13" s="9"/>
      <c r="V13" s="9">
        <f t="shared" si="6"/>
        <v>0</v>
      </c>
      <c r="W13" s="9"/>
      <c r="X13" s="9">
        <f t="shared" si="7"/>
        <v>0</v>
      </c>
      <c r="Y13" s="9" t="s">
        <v>3</v>
      </c>
      <c r="Z13" s="9">
        <f t="shared" si="8"/>
        <v>30</v>
      </c>
      <c r="AA13" s="9"/>
      <c r="AB13" s="9">
        <f t="shared" si="9"/>
        <v>0</v>
      </c>
      <c r="AC13" s="9"/>
      <c r="AD13" s="9">
        <f t="shared" si="10"/>
        <v>0</v>
      </c>
      <c r="AE13" s="9"/>
      <c r="AF13" s="24">
        <f t="shared" si="11"/>
        <v>0</v>
      </c>
      <c r="AG13" s="25">
        <f t="shared" si="12"/>
        <v>698.8</v>
      </c>
      <c r="AH13" s="9" t="s">
        <v>12</v>
      </c>
    </row>
    <row r="14" spans="1:37" ht="18" customHeight="1" x14ac:dyDescent="0.25">
      <c r="A14" s="9">
        <v>11</v>
      </c>
      <c r="B14" s="14" t="s">
        <v>269</v>
      </c>
      <c r="C14" s="14" t="s">
        <v>449</v>
      </c>
      <c r="D14" s="23" t="s">
        <v>270</v>
      </c>
      <c r="E14" s="23" t="s">
        <v>271</v>
      </c>
      <c r="F14" s="8" t="s">
        <v>5</v>
      </c>
      <c r="G14" s="8">
        <v>7.3</v>
      </c>
      <c r="H14" s="8">
        <f t="shared" si="0"/>
        <v>803</v>
      </c>
      <c r="I14" s="9" t="s">
        <v>5</v>
      </c>
      <c r="J14" s="9" t="s">
        <v>5</v>
      </c>
      <c r="K14" s="11" t="str">
        <f t="shared" si="1"/>
        <v>ΟΚ</v>
      </c>
      <c r="L14" s="11"/>
      <c r="M14" s="8"/>
      <c r="N14" s="9">
        <f t="shared" si="2"/>
        <v>0</v>
      </c>
      <c r="O14" s="8" t="s">
        <v>5</v>
      </c>
      <c r="P14" s="8">
        <f t="shared" si="3"/>
        <v>60</v>
      </c>
      <c r="Q14" s="9"/>
      <c r="R14" s="9">
        <f t="shared" si="4"/>
        <v>0</v>
      </c>
      <c r="S14" s="9"/>
      <c r="T14" s="9">
        <f t="shared" si="5"/>
        <v>0</v>
      </c>
      <c r="U14" s="9" t="s">
        <v>6</v>
      </c>
      <c r="V14" s="9">
        <f t="shared" si="6"/>
        <v>50</v>
      </c>
      <c r="W14" s="9"/>
      <c r="X14" s="9">
        <f t="shared" si="7"/>
        <v>0</v>
      </c>
      <c r="Y14" s="9" t="s">
        <v>2</v>
      </c>
      <c r="Z14" s="9">
        <f t="shared" si="8"/>
        <v>70</v>
      </c>
      <c r="AA14" s="9"/>
      <c r="AB14" s="9">
        <f t="shared" si="9"/>
        <v>0</v>
      </c>
      <c r="AC14" s="9">
        <v>23</v>
      </c>
      <c r="AD14" s="9">
        <f t="shared" si="10"/>
        <v>391</v>
      </c>
      <c r="AE14" s="9">
        <v>84</v>
      </c>
      <c r="AF14" s="24">
        <f t="shared" si="11"/>
        <v>588</v>
      </c>
      <c r="AG14" s="25">
        <f t="shared" si="12"/>
        <v>1962</v>
      </c>
      <c r="AH14" s="9"/>
    </row>
    <row r="15" spans="1:37" ht="18" customHeight="1" x14ac:dyDescent="0.25">
      <c r="A15" s="9">
        <v>12</v>
      </c>
      <c r="B15" s="14" t="s">
        <v>266</v>
      </c>
      <c r="C15" s="14" t="s">
        <v>450</v>
      </c>
      <c r="D15" s="23" t="s">
        <v>267</v>
      </c>
      <c r="E15" s="23" t="s">
        <v>31</v>
      </c>
      <c r="F15" s="8" t="s">
        <v>5</v>
      </c>
      <c r="G15" s="8">
        <v>6.6</v>
      </c>
      <c r="H15" s="8">
        <f t="shared" si="0"/>
        <v>726</v>
      </c>
      <c r="I15" s="9" t="s">
        <v>5</v>
      </c>
      <c r="J15" s="9" t="s">
        <v>5</v>
      </c>
      <c r="K15" s="11" t="str">
        <f t="shared" si="1"/>
        <v>ΟΚ</v>
      </c>
      <c r="L15" s="11"/>
      <c r="M15" s="8"/>
      <c r="N15" s="9">
        <f t="shared" si="2"/>
        <v>0</v>
      </c>
      <c r="O15" s="8"/>
      <c r="P15" s="8">
        <f t="shared" si="3"/>
        <v>0</v>
      </c>
      <c r="Q15" s="9"/>
      <c r="R15" s="9">
        <f t="shared" si="4"/>
        <v>0</v>
      </c>
      <c r="S15" s="9"/>
      <c r="T15" s="9">
        <f t="shared" si="5"/>
        <v>0</v>
      </c>
      <c r="U15" s="9"/>
      <c r="V15" s="9">
        <f t="shared" si="6"/>
        <v>0</v>
      </c>
      <c r="W15" s="9"/>
      <c r="X15" s="9">
        <f t="shared" si="7"/>
        <v>0</v>
      </c>
      <c r="Y15" s="9" t="s">
        <v>3</v>
      </c>
      <c r="Z15" s="9">
        <f t="shared" si="8"/>
        <v>30</v>
      </c>
      <c r="AA15" s="9"/>
      <c r="AB15" s="9">
        <f t="shared" si="9"/>
        <v>0</v>
      </c>
      <c r="AC15" s="9">
        <v>24</v>
      </c>
      <c r="AD15" s="9">
        <f t="shared" si="10"/>
        <v>408</v>
      </c>
      <c r="AE15" s="9">
        <v>84</v>
      </c>
      <c r="AF15" s="24">
        <f t="shared" si="11"/>
        <v>588</v>
      </c>
      <c r="AG15" s="25">
        <f t="shared" si="12"/>
        <v>1752</v>
      </c>
      <c r="AH15" s="9"/>
    </row>
    <row r="16" spans="1:37" ht="18" customHeight="1" x14ac:dyDescent="0.25">
      <c r="A16" s="9">
        <v>13</v>
      </c>
      <c r="B16" s="14" t="s">
        <v>97</v>
      </c>
      <c r="C16" s="30" t="s">
        <v>334</v>
      </c>
      <c r="D16" s="31" t="s">
        <v>98</v>
      </c>
      <c r="E16" s="31" t="s">
        <v>174</v>
      </c>
      <c r="F16" s="8" t="s">
        <v>5</v>
      </c>
      <c r="G16" s="8">
        <v>8.36</v>
      </c>
      <c r="H16" s="8">
        <f t="shared" si="0"/>
        <v>919.59999999999991</v>
      </c>
      <c r="I16" s="9" t="s">
        <v>5</v>
      </c>
      <c r="J16" s="9" t="s">
        <v>5</v>
      </c>
      <c r="K16" s="11" t="str">
        <f t="shared" si="1"/>
        <v>ΟΚ</v>
      </c>
      <c r="L16" s="11"/>
      <c r="M16" s="8" t="s">
        <v>5</v>
      </c>
      <c r="N16" s="9">
        <f t="shared" si="2"/>
        <v>120</v>
      </c>
      <c r="O16" s="8"/>
      <c r="P16" s="8">
        <f t="shared" si="3"/>
        <v>0</v>
      </c>
      <c r="Q16" s="9"/>
      <c r="R16" s="9">
        <f t="shared" si="4"/>
        <v>0</v>
      </c>
      <c r="S16" s="9"/>
      <c r="T16" s="9">
        <f t="shared" si="5"/>
        <v>0</v>
      </c>
      <c r="U16" s="9" t="s">
        <v>3</v>
      </c>
      <c r="V16" s="9">
        <f t="shared" si="6"/>
        <v>30</v>
      </c>
      <c r="W16" s="9"/>
      <c r="X16" s="9">
        <f t="shared" si="7"/>
        <v>0</v>
      </c>
      <c r="Y16" s="9" t="s">
        <v>2</v>
      </c>
      <c r="Z16" s="9">
        <f t="shared" si="8"/>
        <v>70</v>
      </c>
      <c r="AA16" s="9"/>
      <c r="AB16" s="9">
        <f t="shared" si="9"/>
        <v>0</v>
      </c>
      <c r="AC16" s="9"/>
      <c r="AD16" s="9">
        <f t="shared" si="10"/>
        <v>0</v>
      </c>
      <c r="AE16" s="9">
        <v>79</v>
      </c>
      <c r="AF16" s="24">
        <f t="shared" si="11"/>
        <v>553</v>
      </c>
      <c r="AG16" s="25">
        <f t="shared" si="12"/>
        <v>1692.6</v>
      </c>
      <c r="AH16" s="9"/>
    </row>
    <row r="17" spans="1:44" ht="18" customHeight="1" x14ac:dyDescent="0.25">
      <c r="A17" s="9">
        <v>14</v>
      </c>
      <c r="B17" s="14" t="s">
        <v>99</v>
      </c>
      <c r="C17" s="30" t="s">
        <v>332</v>
      </c>
      <c r="D17" s="31" t="s">
        <v>100</v>
      </c>
      <c r="E17" s="31" t="s">
        <v>101</v>
      </c>
      <c r="F17" s="8" t="s">
        <v>5</v>
      </c>
      <c r="G17" s="8">
        <v>6.63</v>
      </c>
      <c r="H17" s="8">
        <f t="shared" si="0"/>
        <v>729.3</v>
      </c>
      <c r="I17" s="9" t="s">
        <v>5</v>
      </c>
      <c r="J17" s="9" t="s">
        <v>5</v>
      </c>
      <c r="K17" s="11" t="str">
        <f t="shared" si="1"/>
        <v>ΟΚ</v>
      </c>
      <c r="L17" s="11"/>
      <c r="M17" s="8" t="s">
        <v>5</v>
      </c>
      <c r="N17" s="9">
        <f t="shared" si="2"/>
        <v>120</v>
      </c>
      <c r="O17" s="8"/>
      <c r="P17" s="8">
        <f t="shared" si="3"/>
        <v>0</v>
      </c>
      <c r="Q17" s="9"/>
      <c r="R17" s="9">
        <f t="shared" si="4"/>
        <v>0</v>
      </c>
      <c r="S17" s="9"/>
      <c r="T17" s="9">
        <f t="shared" si="5"/>
        <v>0</v>
      </c>
      <c r="U17" s="9"/>
      <c r="V17" s="9">
        <f t="shared" si="6"/>
        <v>0</v>
      </c>
      <c r="W17" s="9"/>
      <c r="X17" s="9">
        <f t="shared" si="7"/>
        <v>0</v>
      </c>
      <c r="Y17" s="9" t="s">
        <v>2</v>
      </c>
      <c r="Z17" s="9">
        <f t="shared" si="8"/>
        <v>70</v>
      </c>
      <c r="AA17" s="9" t="s">
        <v>5</v>
      </c>
      <c r="AB17" s="9">
        <f t="shared" si="9"/>
        <v>150</v>
      </c>
      <c r="AC17" s="9"/>
      <c r="AD17" s="9">
        <f t="shared" si="10"/>
        <v>0</v>
      </c>
      <c r="AE17" s="9">
        <v>84</v>
      </c>
      <c r="AF17" s="24">
        <f t="shared" si="11"/>
        <v>588</v>
      </c>
      <c r="AG17" s="25">
        <f t="shared" si="12"/>
        <v>1657.3</v>
      </c>
      <c r="AH17" s="9"/>
    </row>
    <row r="18" spans="1:44" ht="18" customHeight="1" x14ac:dyDescent="0.25">
      <c r="A18" s="9">
        <v>15</v>
      </c>
      <c r="B18" s="14" t="s">
        <v>63</v>
      </c>
      <c r="C18" s="14" t="s">
        <v>380</v>
      </c>
      <c r="D18" s="23" t="s">
        <v>64</v>
      </c>
      <c r="E18" s="23" t="s">
        <v>65</v>
      </c>
      <c r="F18" s="8" t="s">
        <v>5</v>
      </c>
      <c r="G18" s="8">
        <v>6.69</v>
      </c>
      <c r="H18" s="8">
        <f t="shared" si="0"/>
        <v>735.90000000000009</v>
      </c>
      <c r="I18" s="9" t="s">
        <v>5</v>
      </c>
      <c r="J18" s="9" t="s">
        <v>5</v>
      </c>
      <c r="K18" s="11" t="str">
        <f t="shared" si="1"/>
        <v>ΟΚ</v>
      </c>
      <c r="L18" s="11"/>
      <c r="M18" s="8" t="s">
        <v>5</v>
      </c>
      <c r="N18" s="9">
        <f t="shared" si="2"/>
        <v>120</v>
      </c>
      <c r="O18" s="8"/>
      <c r="P18" s="8">
        <f t="shared" si="3"/>
        <v>0</v>
      </c>
      <c r="Q18" s="9"/>
      <c r="R18" s="9">
        <f t="shared" si="4"/>
        <v>0</v>
      </c>
      <c r="S18" s="9"/>
      <c r="T18" s="9">
        <f t="shared" si="5"/>
        <v>0</v>
      </c>
      <c r="U18" s="9"/>
      <c r="V18" s="9">
        <f t="shared" si="6"/>
        <v>0</v>
      </c>
      <c r="W18" s="9"/>
      <c r="X18" s="9">
        <f t="shared" si="7"/>
        <v>0</v>
      </c>
      <c r="Y18" s="9" t="s">
        <v>3</v>
      </c>
      <c r="Z18" s="9">
        <f t="shared" si="8"/>
        <v>30</v>
      </c>
      <c r="AA18" s="9"/>
      <c r="AB18" s="9">
        <f t="shared" si="9"/>
        <v>0</v>
      </c>
      <c r="AC18" s="9">
        <v>24</v>
      </c>
      <c r="AD18" s="9">
        <f t="shared" si="10"/>
        <v>408</v>
      </c>
      <c r="AE18" s="9">
        <v>49</v>
      </c>
      <c r="AF18" s="24">
        <f t="shared" si="11"/>
        <v>343</v>
      </c>
      <c r="AG18" s="25">
        <f t="shared" si="12"/>
        <v>1636.9</v>
      </c>
      <c r="AH18" s="9"/>
    </row>
    <row r="19" spans="1:44" ht="18" customHeight="1" x14ac:dyDescent="0.25">
      <c r="A19" s="9">
        <v>16</v>
      </c>
      <c r="B19" s="14" t="s">
        <v>88</v>
      </c>
      <c r="C19" s="14" t="s">
        <v>388</v>
      </c>
      <c r="D19" s="23" t="s">
        <v>89</v>
      </c>
      <c r="E19" s="23" t="s">
        <v>90</v>
      </c>
      <c r="F19" s="8" t="s">
        <v>5</v>
      </c>
      <c r="G19" s="8">
        <v>6.22</v>
      </c>
      <c r="H19" s="8">
        <f t="shared" si="0"/>
        <v>684.19999999999993</v>
      </c>
      <c r="I19" s="9" t="s">
        <v>5</v>
      </c>
      <c r="J19" s="9" t="s">
        <v>5</v>
      </c>
      <c r="K19" s="11" t="str">
        <f t="shared" si="1"/>
        <v>ΟΚ</v>
      </c>
      <c r="L19" s="11"/>
      <c r="M19" s="8" t="s">
        <v>5</v>
      </c>
      <c r="N19" s="9">
        <f t="shared" si="2"/>
        <v>120</v>
      </c>
      <c r="O19" s="8"/>
      <c r="P19" s="8">
        <f t="shared" si="3"/>
        <v>0</v>
      </c>
      <c r="Q19" s="9"/>
      <c r="R19" s="9">
        <f t="shared" si="4"/>
        <v>0</v>
      </c>
      <c r="S19" s="9"/>
      <c r="T19" s="9">
        <f t="shared" si="5"/>
        <v>0</v>
      </c>
      <c r="U19" s="9"/>
      <c r="V19" s="9">
        <f t="shared" si="6"/>
        <v>0</v>
      </c>
      <c r="W19" s="9"/>
      <c r="X19" s="9">
        <f t="shared" si="7"/>
        <v>0</v>
      </c>
      <c r="Y19" s="9" t="s">
        <v>3</v>
      </c>
      <c r="Z19" s="9">
        <f t="shared" si="8"/>
        <v>30</v>
      </c>
      <c r="AA19" s="9"/>
      <c r="AB19" s="9">
        <f t="shared" si="9"/>
        <v>0</v>
      </c>
      <c r="AC19" s="9">
        <v>11</v>
      </c>
      <c r="AD19" s="9">
        <f t="shared" si="10"/>
        <v>187</v>
      </c>
      <c r="AE19" s="9">
        <v>84</v>
      </c>
      <c r="AF19" s="24">
        <f t="shared" si="11"/>
        <v>588</v>
      </c>
      <c r="AG19" s="25">
        <f t="shared" si="12"/>
        <v>1609.1999999999998</v>
      </c>
      <c r="AH19" s="9"/>
    </row>
    <row r="20" spans="1:44" ht="18" customHeight="1" x14ac:dyDescent="0.25">
      <c r="A20" s="9">
        <v>17</v>
      </c>
      <c r="B20" s="14" t="s">
        <v>212</v>
      </c>
      <c r="C20" s="14" t="s">
        <v>431</v>
      </c>
      <c r="D20" s="23" t="s">
        <v>213</v>
      </c>
      <c r="E20" s="23" t="s">
        <v>214</v>
      </c>
      <c r="F20" s="8" t="s">
        <v>5</v>
      </c>
      <c r="G20" s="8">
        <v>7.6</v>
      </c>
      <c r="H20" s="8">
        <f t="shared" si="0"/>
        <v>836</v>
      </c>
      <c r="I20" s="9" t="s">
        <v>5</v>
      </c>
      <c r="J20" s="9" t="s">
        <v>5</v>
      </c>
      <c r="K20" s="11" t="str">
        <f t="shared" si="1"/>
        <v>ΟΚ</v>
      </c>
      <c r="L20" s="11"/>
      <c r="M20" s="8" t="s">
        <v>5</v>
      </c>
      <c r="N20" s="9">
        <f t="shared" si="2"/>
        <v>120</v>
      </c>
      <c r="O20" s="8"/>
      <c r="P20" s="8">
        <f t="shared" si="3"/>
        <v>0</v>
      </c>
      <c r="Q20" s="9"/>
      <c r="R20" s="9">
        <f t="shared" si="4"/>
        <v>0</v>
      </c>
      <c r="S20" s="9"/>
      <c r="T20" s="9">
        <f t="shared" si="5"/>
        <v>0</v>
      </c>
      <c r="U20" s="9" t="s">
        <v>3</v>
      </c>
      <c r="V20" s="9">
        <f t="shared" si="6"/>
        <v>30</v>
      </c>
      <c r="W20" s="9"/>
      <c r="X20" s="9">
        <f t="shared" si="7"/>
        <v>0</v>
      </c>
      <c r="Y20" s="9" t="s">
        <v>6</v>
      </c>
      <c r="Z20" s="9">
        <f t="shared" si="8"/>
        <v>50</v>
      </c>
      <c r="AA20" s="9"/>
      <c r="AB20" s="9">
        <f t="shared" si="9"/>
        <v>0</v>
      </c>
      <c r="AC20" s="9"/>
      <c r="AD20" s="9">
        <f t="shared" si="10"/>
        <v>0</v>
      </c>
      <c r="AE20" s="9">
        <v>81</v>
      </c>
      <c r="AF20" s="24">
        <f t="shared" si="11"/>
        <v>567</v>
      </c>
      <c r="AG20" s="25">
        <f t="shared" si="12"/>
        <v>1603</v>
      </c>
      <c r="AH20" s="32"/>
    </row>
    <row r="21" spans="1:44" ht="18" customHeight="1" x14ac:dyDescent="0.25">
      <c r="A21" s="9">
        <v>18</v>
      </c>
      <c r="B21" s="14" t="s">
        <v>123</v>
      </c>
      <c r="C21" s="14" t="s">
        <v>399</v>
      </c>
      <c r="D21" s="23" t="s">
        <v>124</v>
      </c>
      <c r="E21" s="23" t="s">
        <v>37</v>
      </c>
      <c r="F21" s="8" t="s">
        <v>5</v>
      </c>
      <c r="G21" s="8">
        <v>7.6</v>
      </c>
      <c r="H21" s="8">
        <f t="shared" si="0"/>
        <v>836</v>
      </c>
      <c r="I21" s="9" t="s">
        <v>5</v>
      </c>
      <c r="J21" s="9" t="s">
        <v>5</v>
      </c>
      <c r="K21" s="11" t="str">
        <f t="shared" si="1"/>
        <v>ΟΚ</v>
      </c>
      <c r="L21" s="11"/>
      <c r="M21" s="8" t="s">
        <v>5</v>
      </c>
      <c r="N21" s="9">
        <f t="shared" si="2"/>
        <v>120</v>
      </c>
      <c r="O21" s="8"/>
      <c r="P21" s="8">
        <f t="shared" si="3"/>
        <v>0</v>
      </c>
      <c r="Q21" s="9"/>
      <c r="R21" s="9">
        <f t="shared" si="4"/>
        <v>0</v>
      </c>
      <c r="S21" s="9"/>
      <c r="T21" s="9">
        <f t="shared" si="5"/>
        <v>0</v>
      </c>
      <c r="U21" s="9" t="s">
        <v>6</v>
      </c>
      <c r="V21" s="9">
        <f t="shared" si="6"/>
        <v>50</v>
      </c>
      <c r="W21" s="9"/>
      <c r="X21" s="9">
        <f t="shared" si="7"/>
        <v>0</v>
      </c>
      <c r="Y21" s="9" t="s">
        <v>2</v>
      </c>
      <c r="Z21" s="9">
        <f t="shared" si="8"/>
        <v>70</v>
      </c>
      <c r="AA21" s="9" t="s">
        <v>5</v>
      </c>
      <c r="AB21" s="9">
        <f t="shared" si="9"/>
        <v>150</v>
      </c>
      <c r="AC21" s="9">
        <v>12</v>
      </c>
      <c r="AD21" s="9">
        <f t="shared" si="10"/>
        <v>204</v>
      </c>
      <c r="AE21" s="9">
        <v>22</v>
      </c>
      <c r="AF21" s="24">
        <f t="shared" si="11"/>
        <v>154</v>
      </c>
      <c r="AG21" s="25">
        <f t="shared" si="12"/>
        <v>1584</v>
      </c>
      <c r="AH21" s="9"/>
    </row>
    <row r="22" spans="1:44" ht="18" customHeight="1" x14ac:dyDescent="0.25">
      <c r="A22" s="9">
        <v>19</v>
      </c>
      <c r="B22" s="14" t="s">
        <v>316</v>
      </c>
      <c r="C22" s="14" t="s">
        <v>458</v>
      </c>
      <c r="D22" s="23" t="s">
        <v>317</v>
      </c>
      <c r="E22" s="23" t="s">
        <v>191</v>
      </c>
      <c r="F22" s="8" t="s">
        <v>5</v>
      </c>
      <c r="G22" s="8">
        <v>6.95</v>
      </c>
      <c r="H22" s="8">
        <f t="shared" si="0"/>
        <v>764.5</v>
      </c>
      <c r="I22" s="9" t="s">
        <v>5</v>
      </c>
      <c r="J22" s="9" t="s">
        <v>5</v>
      </c>
      <c r="K22" s="11" t="str">
        <f t="shared" si="1"/>
        <v>ΟΚ</v>
      </c>
      <c r="L22" s="11"/>
      <c r="M22" s="8" t="s">
        <v>5</v>
      </c>
      <c r="N22" s="9">
        <f t="shared" si="2"/>
        <v>120</v>
      </c>
      <c r="O22" s="8"/>
      <c r="P22" s="8">
        <f t="shared" si="3"/>
        <v>0</v>
      </c>
      <c r="Q22" s="9"/>
      <c r="R22" s="9">
        <f t="shared" si="4"/>
        <v>0</v>
      </c>
      <c r="S22" s="9"/>
      <c r="T22" s="9">
        <f t="shared" si="5"/>
        <v>0</v>
      </c>
      <c r="U22" s="9" t="s">
        <v>3</v>
      </c>
      <c r="V22" s="9">
        <f t="shared" si="6"/>
        <v>30</v>
      </c>
      <c r="W22" s="9"/>
      <c r="X22" s="9">
        <f t="shared" si="7"/>
        <v>0</v>
      </c>
      <c r="Y22" s="9" t="s">
        <v>2</v>
      </c>
      <c r="Z22" s="9">
        <f t="shared" si="8"/>
        <v>70</v>
      </c>
      <c r="AA22" s="9"/>
      <c r="AB22" s="9">
        <f t="shared" si="9"/>
        <v>0</v>
      </c>
      <c r="AC22" s="9"/>
      <c r="AD22" s="9">
        <f t="shared" si="10"/>
        <v>0</v>
      </c>
      <c r="AE22" s="9">
        <v>84</v>
      </c>
      <c r="AF22" s="24">
        <f t="shared" si="11"/>
        <v>588</v>
      </c>
      <c r="AG22" s="25">
        <f t="shared" si="12"/>
        <v>1572.5</v>
      </c>
      <c r="AH22" s="9"/>
    </row>
    <row r="23" spans="1:44" ht="18" customHeight="1" x14ac:dyDescent="0.25">
      <c r="A23" s="9">
        <v>20</v>
      </c>
      <c r="B23" s="14" t="s">
        <v>72</v>
      </c>
      <c r="C23" s="14" t="s">
        <v>382</v>
      </c>
      <c r="D23" s="23" t="s">
        <v>73</v>
      </c>
      <c r="E23" s="23" t="s">
        <v>61</v>
      </c>
      <c r="F23" s="8" t="s">
        <v>5</v>
      </c>
      <c r="G23" s="8">
        <v>7.5</v>
      </c>
      <c r="H23" s="8">
        <f t="shared" si="0"/>
        <v>825</v>
      </c>
      <c r="I23" s="9" t="s">
        <v>5</v>
      </c>
      <c r="J23" s="9" t="s">
        <v>5</v>
      </c>
      <c r="K23" s="11" t="str">
        <f t="shared" si="1"/>
        <v>ΟΚ</v>
      </c>
      <c r="L23" s="11"/>
      <c r="M23" s="8" t="s">
        <v>5</v>
      </c>
      <c r="N23" s="9">
        <f t="shared" si="2"/>
        <v>120</v>
      </c>
      <c r="O23" s="8"/>
      <c r="P23" s="8">
        <f t="shared" si="3"/>
        <v>0</v>
      </c>
      <c r="Q23" s="9"/>
      <c r="R23" s="9">
        <f t="shared" si="4"/>
        <v>0</v>
      </c>
      <c r="S23" s="9"/>
      <c r="T23" s="9">
        <f t="shared" si="5"/>
        <v>0</v>
      </c>
      <c r="U23" s="9"/>
      <c r="V23" s="9">
        <f t="shared" si="6"/>
        <v>0</v>
      </c>
      <c r="W23" s="9"/>
      <c r="X23" s="9">
        <f t="shared" si="7"/>
        <v>0</v>
      </c>
      <c r="Y23" s="9" t="s">
        <v>3</v>
      </c>
      <c r="Z23" s="9">
        <f t="shared" si="8"/>
        <v>30</v>
      </c>
      <c r="AA23" s="9"/>
      <c r="AB23" s="9">
        <f t="shared" si="9"/>
        <v>0</v>
      </c>
      <c r="AC23" s="9"/>
      <c r="AD23" s="9">
        <f t="shared" si="10"/>
        <v>0</v>
      </c>
      <c r="AE23" s="9">
        <v>84</v>
      </c>
      <c r="AF23" s="24">
        <f t="shared" si="11"/>
        <v>588</v>
      </c>
      <c r="AG23" s="25">
        <f t="shared" si="12"/>
        <v>1563</v>
      </c>
      <c r="AH23" s="9"/>
    </row>
    <row r="24" spans="1:44" ht="18" customHeight="1" x14ac:dyDescent="0.25">
      <c r="A24" s="9">
        <v>21</v>
      </c>
      <c r="B24" s="14" t="s">
        <v>66</v>
      </c>
      <c r="C24" s="30" t="s">
        <v>338</v>
      </c>
      <c r="D24" s="31" t="s">
        <v>69</v>
      </c>
      <c r="E24" s="31" t="s">
        <v>70</v>
      </c>
      <c r="F24" s="8" t="s">
        <v>5</v>
      </c>
      <c r="G24" s="8">
        <v>6.46</v>
      </c>
      <c r="H24" s="8">
        <f t="shared" si="0"/>
        <v>710.6</v>
      </c>
      <c r="I24" s="9" t="s">
        <v>5</v>
      </c>
      <c r="J24" s="9" t="s">
        <v>5</v>
      </c>
      <c r="K24" s="11" t="str">
        <f t="shared" si="1"/>
        <v>ΟΚ</v>
      </c>
      <c r="L24" s="11"/>
      <c r="M24" s="8"/>
      <c r="N24" s="9">
        <f t="shared" si="2"/>
        <v>0</v>
      </c>
      <c r="O24" s="8"/>
      <c r="P24" s="8">
        <f t="shared" si="3"/>
        <v>0</v>
      </c>
      <c r="Q24" s="9"/>
      <c r="R24" s="9">
        <f t="shared" si="4"/>
        <v>0</v>
      </c>
      <c r="S24" s="9"/>
      <c r="T24" s="9">
        <f t="shared" si="5"/>
        <v>0</v>
      </c>
      <c r="U24" s="9"/>
      <c r="V24" s="9">
        <f t="shared" si="6"/>
        <v>0</v>
      </c>
      <c r="W24" s="9"/>
      <c r="X24" s="9">
        <f t="shared" si="7"/>
        <v>0</v>
      </c>
      <c r="Y24" s="9" t="s">
        <v>3</v>
      </c>
      <c r="Z24" s="9">
        <f t="shared" si="8"/>
        <v>30</v>
      </c>
      <c r="AA24" s="9"/>
      <c r="AB24" s="9">
        <f t="shared" si="9"/>
        <v>0</v>
      </c>
      <c r="AC24" s="9">
        <v>23</v>
      </c>
      <c r="AD24" s="9">
        <f t="shared" si="10"/>
        <v>391</v>
      </c>
      <c r="AE24" s="9">
        <v>59</v>
      </c>
      <c r="AF24" s="24">
        <f t="shared" si="11"/>
        <v>413</v>
      </c>
      <c r="AG24" s="25">
        <f t="shared" si="12"/>
        <v>1544.6</v>
      </c>
      <c r="AH24" s="9"/>
      <c r="AQ24" s="1" t="s">
        <v>13</v>
      </c>
      <c r="AR24" s="1" t="s">
        <v>6</v>
      </c>
    </row>
    <row r="25" spans="1:44" ht="18" customHeight="1" x14ac:dyDescent="0.25">
      <c r="A25" s="9">
        <v>22</v>
      </c>
      <c r="B25" s="14" t="s">
        <v>94</v>
      </c>
      <c r="C25" s="14" t="s">
        <v>390</v>
      </c>
      <c r="D25" s="23" t="s">
        <v>95</v>
      </c>
      <c r="E25" s="23" t="s">
        <v>96</v>
      </c>
      <c r="F25" s="8" t="s">
        <v>5</v>
      </c>
      <c r="G25" s="8">
        <v>7.11</v>
      </c>
      <c r="H25" s="8">
        <f t="shared" si="0"/>
        <v>782.1</v>
      </c>
      <c r="I25" s="9" t="s">
        <v>5</v>
      </c>
      <c r="J25" s="9" t="s">
        <v>5</v>
      </c>
      <c r="K25" s="11" t="str">
        <f t="shared" si="1"/>
        <v>ΟΚ</v>
      </c>
      <c r="L25" s="11"/>
      <c r="M25" s="8"/>
      <c r="N25" s="9">
        <f t="shared" si="2"/>
        <v>0</v>
      </c>
      <c r="O25" s="8"/>
      <c r="P25" s="8">
        <f t="shared" si="3"/>
        <v>0</v>
      </c>
      <c r="Q25" s="9"/>
      <c r="R25" s="9">
        <f t="shared" si="4"/>
        <v>0</v>
      </c>
      <c r="S25" s="9"/>
      <c r="T25" s="9">
        <f t="shared" si="5"/>
        <v>0</v>
      </c>
      <c r="U25" s="9" t="s">
        <v>3</v>
      </c>
      <c r="V25" s="9">
        <f t="shared" si="6"/>
        <v>30</v>
      </c>
      <c r="W25" s="9" t="s">
        <v>2</v>
      </c>
      <c r="X25" s="9">
        <f t="shared" si="7"/>
        <v>70</v>
      </c>
      <c r="Y25" s="9" t="s">
        <v>2</v>
      </c>
      <c r="Z25" s="9">
        <f t="shared" si="8"/>
        <v>70</v>
      </c>
      <c r="AA25" s="9"/>
      <c r="AB25" s="9">
        <f t="shared" si="9"/>
        <v>0</v>
      </c>
      <c r="AC25" s="9"/>
      <c r="AD25" s="9">
        <f t="shared" si="10"/>
        <v>0</v>
      </c>
      <c r="AE25" s="9">
        <v>84</v>
      </c>
      <c r="AF25" s="24">
        <f t="shared" si="11"/>
        <v>588</v>
      </c>
      <c r="AG25" s="25">
        <f t="shared" si="12"/>
        <v>1540.1</v>
      </c>
      <c r="AH25" s="9"/>
      <c r="AR25" s="1" t="s">
        <v>3</v>
      </c>
    </row>
    <row r="26" spans="1:44" ht="18" customHeight="1" x14ac:dyDescent="0.25">
      <c r="A26" s="9">
        <v>23</v>
      </c>
      <c r="B26" s="14" t="s">
        <v>110</v>
      </c>
      <c r="C26" s="14" t="s">
        <v>394</v>
      </c>
      <c r="D26" s="23" t="s">
        <v>111</v>
      </c>
      <c r="E26" s="23" t="s">
        <v>112</v>
      </c>
      <c r="F26" s="8" t="s">
        <v>5</v>
      </c>
      <c r="G26" s="8">
        <v>7.95</v>
      </c>
      <c r="H26" s="8">
        <f t="shared" si="0"/>
        <v>874.5</v>
      </c>
      <c r="I26" s="9" t="s">
        <v>5</v>
      </c>
      <c r="J26" s="9" t="s">
        <v>5</v>
      </c>
      <c r="K26" s="11" t="str">
        <f t="shared" si="1"/>
        <v>ΟΚ</v>
      </c>
      <c r="L26" s="11"/>
      <c r="M26" s="8"/>
      <c r="N26" s="9">
        <f t="shared" si="2"/>
        <v>0</v>
      </c>
      <c r="O26" s="8"/>
      <c r="P26" s="8">
        <f t="shared" si="3"/>
        <v>0</v>
      </c>
      <c r="Q26" s="9"/>
      <c r="R26" s="9">
        <f t="shared" si="4"/>
        <v>0</v>
      </c>
      <c r="S26" s="9"/>
      <c r="T26" s="9">
        <f t="shared" si="5"/>
        <v>0</v>
      </c>
      <c r="U26" s="9" t="s">
        <v>3</v>
      </c>
      <c r="V26" s="9">
        <f t="shared" si="6"/>
        <v>30</v>
      </c>
      <c r="W26" s="9"/>
      <c r="X26" s="9">
        <f t="shared" si="7"/>
        <v>0</v>
      </c>
      <c r="Y26" s="9" t="s">
        <v>2</v>
      </c>
      <c r="Z26" s="9">
        <f t="shared" si="8"/>
        <v>70</v>
      </c>
      <c r="AA26" s="9"/>
      <c r="AB26" s="9">
        <f t="shared" si="9"/>
        <v>0</v>
      </c>
      <c r="AC26" s="9"/>
      <c r="AD26" s="9">
        <f t="shared" si="10"/>
        <v>0</v>
      </c>
      <c r="AE26" s="9">
        <v>78</v>
      </c>
      <c r="AF26" s="24">
        <f t="shared" si="11"/>
        <v>546</v>
      </c>
      <c r="AG26" s="25">
        <f t="shared" si="12"/>
        <v>1520.5</v>
      </c>
      <c r="AH26" s="9"/>
    </row>
    <row r="27" spans="1:44" ht="18" customHeight="1" x14ac:dyDescent="0.25">
      <c r="A27" s="9">
        <v>24</v>
      </c>
      <c r="B27" s="14" t="s">
        <v>138</v>
      </c>
      <c r="C27" s="14" t="s">
        <v>404</v>
      </c>
      <c r="D27" s="23" t="s">
        <v>139</v>
      </c>
      <c r="E27" s="23" t="s">
        <v>140</v>
      </c>
      <c r="F27" s="8" t="s">
        <v>5</v>
      </c>
      <c r="G27" s="8">
        <v>6.7</v>
      </c>
      <c r="H27" s="8">
        <f t="shared" si="0"/>
        <v>737</v>
      </c>
      <c r="I27" s="9" t="s">
        <v>5</v>
      </c>
      <c r="J27" s="9" t="s">
        <v>5</v>
      </c>
      <c r="K27" s="11" t="str">
        <f t="shared" si="1"/>
        <v>ΟΚ</v>
      </c>
      <c r="L27" s="11"/>
      <c r="M27" s="8" t="s">
        <v>5</v>
      </c>
      <c r="N27" s="9">
        <f t="shared" si="2"/>
        <v>120</v>
      </c>
      <c r="O27" s="8"/>
      <c r="P27" s="8">
        <f t="shared" si="3"/>
        <v>0</v>
      </c>
      <c r="Q27" s="9"/>
      <c r="R27" s="9">
        <f t="shared" si="4"/>
        <v>0</v>
      </c>
      <c r="S27" s="9"/>
      <c r="T27" s="9">
        <f t="shared" si="5"/>
        <v>0</v>
      </c>
      <c r="U27" s="9"/>
      <c r="V27" s="9">
        <f t="shared" si="6"/>
        <v>0</v>
      </c>
      <c r="W27" s="9"/>
      <c r="X27" s="9">
        <f t="shared" si="7"/>
        <v>0</v>
      </c>
      <c r="Y27" s="9" t="s">
        <v>3</v>
      </c>
      <c r="Z27" s="9">
        <f t="shared" si="8"/>
        <v>30</v>
      </c>
      <c r="AA27" s="9" t="s">
        <v>5</v>
      </c>
      <c r="AB27" s="9">
        <f t="shared" si="9"/>
        <v>150</v>
      </c>
      <c r="AC27" s="9"/>
      <c r="AD27" s="9">
        <f t="shared" si="10"/>
        <v>0</v>
      </c>
      <c r="AE27" s="9">
        <v>67</v>
      </c>
      <c r="AF27" s="24">
        <f t="shared" si="11"/>
        <v>469</v>
      </c>
      <c r="AG27" s="25">
        <f t="shared" si="12"/>
        <v>1506</v>
      </c>
      <c r="AH27" s="9"/>
    </row>
    <row r="28" spans="1:44" ht="18" customHeight="1" x14ac:dyDescent="0.25">
      <c r="A28" s="9">
        <v>25</v>
      </c>
      <c r="B28" s="14" t="s">
        <v>326</v>
      </c>
      <c r="C28" s="14" t="s">
        <v>472</v>
      </c>
      <c r="D28" s="23" t="s">
        <v>327</v>
      </c>
      <c r="E28" s="23" t="s">
        <v>37</v>
      </c>
      <c r="F28" s="8" t="s">
        <v>5</v>
      </c>
      <c r="G28" s="8">
        <v>7.42</v>
      </c>
      <c r="H28" s="8">
        <f t="shared" si="0"/>
        <v>816.2</v>
      </c>
      <c r="I28" s="9" t="s">
        <v>5</v>
      </c>
      <c r="J28" s="9" t="s">
        <v>5</v>
      </c>
      <c r="K28" s="11" t="str">
        <f t="shared" si="1"/>
        <v>ΟΚ</v>
      </c>
      <c r="L28" s="11"/>
      <c r="M28" s="8"/>
      <c r="N28" s="9">
        <f t="shared" si="2"/>
        <v>0</v>
      </c>
      <c r="O28" s="8"/>
      <c r="P28" s="8">
        <f t="shared" si="3"/>
        <v>0</v>
      </c>
      <c r="Q28" s="9"/>
      <c r="R28" s="9">
        <f t="shared" si="4"/>
        <v>0</v>
      </c>
      <c r="S28" s="9"/>
      <c r="T28" s="9">
        <f t="shared" si="5"/>
        <v>0</v>
      </c>
      <c r="U28" s="9" t="s">
        <v>3</v>
      </c>
      <c r="V28" s="9">
        <f t="shared" si="6"/>
        <v>30</v>
      </c>
      <c r="W28" s="9"/>
      <c r="X28" s="9">
        <f t="shared" si="7"/>
        <v>0</v>
      </c>
      <c r="Y28" s="9" t="s">
        <v>2</v>
      </c>
      <c r="Z28" s="9">
        <f t="shared" si="8"/>
        <v>70</v>
      </c>
      <c r="AA28" s="9"/>
      <c r="AB28" s="9">
        <f t="shared" si="9"/>
        <v>0</v>
      </c>
      <c r="AC28" s="9"/>
      <c r="AD28" s="9">
        <f t="shared" si="10"/>
        <v>0</v>
      </c>
      <c r="AE28" s="9">
        <v>84</v>
      </c>
      <c r="AF28" s="24">
        <f t="shared" si="11"/>
        <v>588</v>
      </c>
      <c r="AG28" s="25">
        <f t="shared" si="12"/>
        <v>1504.2</v>
      </c>
      <c r="AH28" s="9"/>
    </row>
    <row r="29" spans="1:44" ht="18" customHeight="1" x14ac:dyDescent="0.25">
      <c r="A29" s="9">
        <v>26</v>
      </c>
      <c r="B29" s="14" t="s">
        <v>290</v>
      </c>
      <c r="C29" s="14" t="s">
        <v>469</v>
      </c>
      <c r="D29" s="23" t="s">
        <v>291</v>
      </c>
      <c r="E29" s="23" t="s">
        <v>149</v>
      </c>
      <c r="F29" s="8" t="s">
        <v>5</v>
      </c>
      <c r="G29" s="8">
        <v>7.64</v>
      </c>
      <c r="H29" s="8">
        <f t="shared" si="0"/>
        <v>840.4</v>
      </c>
      <c r="I29" s="9" t="s">
        <v>5</v>
      </c>
      <c r="J29" s="9" t="s">
        <v>5</v>
      </c>
      <c r="K29" s="11" t="str">
        <f t="shared" si="1"/>
        <v>ΟΚ</v>
      </c>
      <c r="L29" s="11"/>
      <c r="M29" s="8" t="s">
        <v>5</v>
      </c>
      <c r="N29" s="9">
        <f t="shared" si="2"/>
        <v>120</v>
      </c>
      <c r="O29" s="8"/>
      <c r="P29" s="8">
        <f t="shared" si="3"/>
        <v>0</v>
      </c>
      <c r="Q29" s="9"/>
      <c r="R29" s="9">
        <f t="shared" si="4"/>
        <v>0</v>
      </c>
      <c r="S29" s="9"/>
      <c r="T29" s="9">
        <f t="shared" si="5"/>
        <v>0</v>
      </c>
      <c r="U29" s="9"/>
      <c r="V29" s="9">
        <f t="shared" si="6"/>
        <v>0</v>
      </c>
      <c r="W29" s="9"/>
      <c r="X29" s="9">
        <f t="shared" si="7"/>
        <v>0</v>
      </c>
      <c r="Y29" s="9" t="s">
        <v>3</v>
      </c>
      <c r="Z29" s="9">
        <f t="shared" si="8"/>
        <v>30</v>
      </c>
      <c r="AA29" s="9"/>
      <c r="AB29" s="9">
        <f t="shared" si="9"/>
        <v>0</v>
      </c>
      <c r="AC29" s="9"/>
      <c r="AD29" s="9">
        <f t="shared" si="10"/>
        <v>0</v>
      </c>
      <c r="AE29" s="9">
        <v>73</v>
      </c>
      <c r="AF29" s="24">
        <f t="shared" si="11"/>
        <v>511</v>
      </c>
      <c r="AG29" s="25">
        <f t="shared" si="12"/>
        <v>1501.4</v>
      </c>
      <c r="AH29" s="9"/>
    </row>
    <row r="30" spans="1:44" ht="18" customHeight="1" x14ac:dyDescent="0.25">
      <c r="A30" s="9">
        <v>27</v>
      </c>
      <c r="B30" s="14" t="s">
        <v>323</v>
      </c>
      <c r="C30" s="14" t="s">
        <v>455</v>
      </c>
      <c r="D30" s="23" t="s">
        <v>324</v>
      </c>
      <c r="E30" s="23" t="s">
        <v>325</v>
      </c>
      <c r="F30" s="8" t="s">
        <v>5</v>
      </c>
      <c r="G30" s="8">
        <v>6.86</v>
      </c>
      <c r="H30" s="8">
        <f t="shared" si="0"/>
        <v>754.6</v>
      </c>
      <c r="I30" s="9" t="s">
        <v>5</v>
      </c>
      <c r="J30" s="9" t="s">
        <v>5</v>
      </c>
      <c r="K30" s="11" t="str">
        <f t="shared" si="1"/>
        <v>ΟΚ</v>
      </c>
      <c r="L30" s="11"/>
      <c r="M30" s="8" t="s">
        <v>5</v>
      </c>
      <c r="N30" s="9">
        <f t="shared" si="2"/>
        <v>120</v>
      </c>
      <c r="O30" s="8"/>
      <c r="P30" s="8">
        <f t="shared" si="3"/>
        <v>0</v>
      </c>
      <c r="Q30" s="9"/>
      <c r="R30" s="9">
        <f t="shared" si="4"/>
        <v>0</v>
      </c>
      <c r="S30" s="9"/>
      <c r="T30" s="9">
        <f t="shared" si="5"/>
        <v>0</v>
      </c>
      <c r="U30" s="9"/>
      <c r="V30" s="9">
        <f t="shared" si="6"/>
        <v>0</v>
      </c>
      <c r="W30" s="9"/>
      <c r="X30" s="9">
        <f t="shared" si="7"/>
        <v>0</v>
      </c>
      <c r="Y30" s="9" t="s">
        <v>3</v>
      </c>
      <c r="Z30" s="9">
        <f t="shared" si="8"/>
        <v>30</v>
      </c>
      <c r="AA30" s="9"/>
      <c r="AB30" s="9">
        <f t="shared" si="9"/>
        <v>0</v>
      </c>
      <c r="AC30" s="9"/>
      <c r="AD30" s="9">
        <f t="shared" si="10"/>
        <v>0</v>
      </c>
      <c r="AE30" s="9">
        <v>84</v>
      </c>
      <c r="AF30" s="24">
        <f t="shared" si="11"/>
        <v>588</v>
      </c>
      <c r="AG30" s="25">
        <f t="shared" si="12"/>
        <v>1492.6</v>
      </c>
      <c r="AH30" s="9"/>
    </row>
    <row r="31" spans="1:44" ht="18" customHeight="1" x14ac:dyDescent="0.25">
      <c r="A31" s="9">
        <v>28</v>
      </c>
      <c r="B31" s="14" t="s">
        <v>277</v>
      </c>
      <c r="C31" s="14" t="s">
        <v>447</v>
      </c>
      <c r="D31" s="23" t="s">
        <v>278</v>
      </c>
      <c r="E31" s="23" t="s">
        <v>163</v>
      </c>
      <c r="F31" s="8" t="s">
        <v>5</v>
      </c>
      <c r="G31" s="8">
        <v>6.73</v>
      </c>
      <c r="H31" s="8">
        <f t="shared" si="0"/>
        <v>740.30000000000007</v>
      </c>
      <c r="I31" s="9" t="s">
        <v>5</v>
      </c>
      <c r="J31" s="9" t="s">
        <v>5</v>
      </c>
      <c r="K31" s="11" t="str">
        <f t="shared" si="1"/>
        <v>ΟΚ</v>
      </c>
      <c r="L31" s="11"/>
      <c r="M31" s="8" t="s">
        <v>5</v>
      </c>
      <c r="N31" s="9">
        <f t="shared" si="2"/>
        <v>120</v>
      </c>
      <c r="O31" s="8"/>
      <c r="P31" s="8">
        <f t="shared" si="3"/>
        <v>0</v>
      </c>
      <c r="Q31" s="9"/>
      <c r="R31" s="9">
        <f t="shared" si="4"/>
        <v>0</v>
      </c>
      <c r="S31" s="9"/>
      <c r="T31" s="9">
        <f t="shared" si="5"/>
        <v>0</v>
      </c>
      <c r="U31" s="9"/>
      <c r="V31" s="9">
        <f t="shared" si="6"/>
        <v>0</v>
      </c>
      <c r="W31" s="9"/>
      <c r="X31" s="9">
        <f t="shared" si="7"/>
        <v>0</v>
      </c>
      <c r="Y31" s="9" t="s">
        <v>2</v>
      </c>
      <c r="Z31" s="9">
        <f t="shared" si="8"/>
        <v>70</v>
      </c>
      <c r="AA31" s="9"/>
      <c r="AB31" s="9">
        <f t="shared" si="9"/>
        <v>0</v>
      </c>
      <c r="AC31" s="9">
        <v>24</v>
      </c>
      <c r="AD31" s="9">
        <f t="shared" si="10"/>
        <v>408</v>
      </c>
      <c r="AE31" s="9">
        <v>22</v>
      </c>
      <c r="AF31" s="24">
        <f t="shared" si="11"/>
        <v>154</v>
      </c>
      <c r="AG31" s="25">
        <f t="shared" si="12"/>
        <v>1492.3000000000002</v>
      </c>
      <c r="AH31" s="9"/>
    </row>
    <row r="32" spans="1:44" ht="18" customHeight="1" x14ac:dyDescent="0.25">
      <c r="A32" s="9">
        <v>29</v>
      </c>
      <c r="B32" s="14" t="s">
        <v>195</v>
      </c>
      <c r="C32" s="14" t="s">
        <v>438</v>
      </c>
      <c r="D32" s="23" t="s">
        <v>196</v>
      </c>
      <c r="E32" s="23" t="s">
        <v>197</v>
      </c>
      <c r="F32" s="8" t="s">
        <v>5</v>
      </c>
      <c r="G32" s="8">
        <v>6.71</v>
      </c>
      <c r="H32" s="8">
        <f t="shared" si="0"/>
        <v>738.1</v>
      </c>
      <c r="I32" s="9" t="s">
        <v>5</v>
      </c>
      <c r="J32" s="9" t="s">
        <v>5</v>
      </c>
      <c r="K32" s="11" t="str">
        <f t="shared" si="1"/>
        <v>ΟΚ</v>
      </c>
      <c r="L32" s="11"/>
      <c r="M32" s="8" t="s">
        <v>5</v>
      </c>
      <c r="N32" s="9">
        <f t="shared" si="2"/>
        <v>120</v>
      </c>
      <c r="O32" s="8"/>
      <c r="P32" s="8">
        <f t="shared" si="3"/>
        <v>0</v>
      </c>
      <c r="Q32" s="9"/>
      <c r="R32" s="9">
        <f t="shared" si="4"/>
        <v>0</v>
      </c>
      <c r="S32" s="9"/>
      <c r="T32" s="9">
        <f t="shared" si="5"/>
        <v>0</v>
      </c>
      <c r="U32" s="9"/>
      <c r="V32" s="9">
        <f t="shared" si="6"/>
        <v>0</v>
      </c>
      <c r="W32" s="9"/>
      <c r="X32" s="9">
        <f t="shared" si="7"/>
        <v>0</v>
      </c>
      <c r="Y32" s="9" t="s">
        <v>3</v>
      </c>
      <c r="Z32" s="9">
        <f t="shared" si="8"/>
        <v>30</v>
      </c>
      <c r="AA32" s="9"/>
      <c r="AB32" s="9">
        <f t="shared" si="9"/>
        <v>0</v>
      </c>
      <c r="AC32" s="9"/>
      <c r="AD32" s="9">
        <f t="shared" si="10"/>
        <v>0</v>
      </c>
      <c r="AE32" s="9">
        <v>84</v>
      </c>
      <c r="AF32" s="24">
        <f t="shared" si="11"/>
        <v>588</v>
      </c>
      <c r="AG32" s="25">
        <f t="shared" si="12"/>
        <v>1476.1</v>
      </c>
      <c r="AH32" s="9"/>
    </row>
    <row r="33" spans="1:34" ht="18" customHeight="1" x14ac:dyDescent="0.25">
      <c r="A33" s="9">
        <v>30</v>
      </c>
      <c r="B33" s="14" t="s">
        <v>40</v>
      </c>
      <c r="C33" s="14" t="s">
        <v>372</v>
      </c>
      <c r="D33" s="23" t="s">
        <v>41</v>
      </c>
      <c r="E33" s="23" t="s">
        <v>42</v>
      </c>
      <c r="F33" s="8" t="s">
        <v>5</v>
      </c>
      <c r="G33" s="8">
        <v>6.67</v>
      </c>
      <c r="H33" s="8">
        <f t="shared" si="0"/>
        <v>733.7</v>
      </c>
      <c r="I33" s="9" t="s">
        <v>5</v>
      </c>
      <c r="J33" s="9" t="s">
        <v>5</v>
      </c>
      <c r="K33" s="11" t="str">
        <f t="shared" si="1"/>
        <v>ΟΚ</v>
      </c>
      <c r="L33" s="11"/>
      <c r="M33" s="8" t="s">
        <v>5</v>
      </c>
      <c r="N33" s="9">
        <f t="shared" si="2"/>
        <v>120</v>
      </c>
      <c r="O33" s="8"/>
      <c r="P33" s="8">
        <f t="shared" si="3"/>
        <v>0</v>
      </c>
      <c r="Q33" s="9"/>
      <c r="R33" s="9">
        <f t="shared" si="4"/>
        <v>0</v>
      </c>
      <c r="S33" s="9"/>
      <c r="T33" s="9">
        <f t="shared" si="5"/>
        <v>0</v>
      </c>
      <c r="U33" s="9"/>
      <c r="V33" s="9">
        <f t="shared" si="6"/>
        <v>0</v>
      </c>
      <c r="W33" s="9"/>
      <c r="X33" s="9">
        <f t="shared" si="7"/>
        <v>0</v>
      </c>
      <c r="Y33" s="9" t="s">
        <v>3</v>
      </c>
      <c r="Z33" s="9">
        <f t="shared" si="8"/>
        <v>30</v>
      </c>
      <c r="AA33" s="9"/>
      <c r="AB33" s="9">
        <f t="shared" si="9"/>
        <v>0</v>
      </c>
      <c r="AC33" s="9"/>
      <c r="AD33" s="9">
        <f t="shared" si="10"/>
        <v>0</v>
      </c>
      <c r="AE33" s="9">
        <v>84</v>
      </c>
      <c r="AF33" s="24">
        <f t="shared" si="11"/>
        <v>588</v>
      </c>
      <c r="AG33" s="25">
        <f t="shared" si="12"/>
        <v>1471.7</v>
      </c>
      <c r="AH33" s="9"/>
    </row>
    <row r="34" spans="1:34" ht="18" customHeight="1" x14ac:dyDescent="0.25">
      <c r="A34" s="9">
        <v>31</v>
      </c>
      <c r="B34" s="30" t="s">
        <v>128</v>
      </c>
      <c r="C34" s="30" t="s">
        <v>400</v>
      </c>
      <c r="D34" s="31" t="s">
        <v>129</v>
      </c>
      <c r="E34" s="31" t="s">
        <v>38</v>
      </c>
      <c r="F34" s="33" t="s">
        <v>5</v>
      </c>
      <c r="G34" s="33">
        <v>6.3</v>
      </c>
      <c r="H34" s="33">
        <f t="shared" si="0"/>
        <v>693</v>
      </c>
      <c r="I34" s="32" t="s">
        <v>5</v>
      </c>
      <c r="J34" s="32" t="s">
        <v>5</v>
      </c>
      <c r="K34" s="34" t="str">
        <f t="shared" si="1"/>
        <v>ΟΚ</v>
      </c>
      <c r="L34" s="34"/>
      <c r="M34" s="33" t="s">
        <v>5</v>
      </c>
      <c r="N34" s="32">
        <f t="shared" si="2"/>
        <v>120</v>
      </c>
      <c r="O34" s="33"/>
      <c r="P34" s="33">
        <f t="shared" si="3"/>
        <v>0</v>
      </c>
      <c r="Q34" s="32"/>
      <c r="R34" s="32">
        <f t="shared" si="4"/>
        <v>0</v>
      </c>
      <c r="S34" s="32"/>
      <c r="T34" s="32">
        <f t="shared" si="5"/>
        <v>0</v>
      </c>
      <c r="U34" s="32" t="s">
        <v>3</v>
      </c>
      <c r="V34" s="32">
        <f t="shared" si="6"/>
        <v>30</v>
      </c>
      <c r="W34" s="32"/>
      <c r="X34" s="32">
        <f t="shared" si="7"/>
        <v>0</v>
      </c>
      <c r="Y34" s="9" t="s">
        <v>3</v>
      </c>
      <c r="Z34" s="32">
        <f t="shared" si="8"/>
        <v>30</v>
      </c>
      <c r="AA34" s="32"/>
      <c r="AB34" s="32">
        <f t="shared" si="9"/>
        <v>0</v>
      </c>
      <c r="AC34" s="32"/>
      <c r="AD34" s="32">
        <f t="shared" si="10"/>
        <v>0</v>
      </c>
      <c r="AE34" s="32">
        <v>81</v>
      </c>
      <c r="AF34" s="35">
        <f t="shared" si="11"/>
        <v>567</v>
      </c>
      <c r="AG34" s="36">
        <f t="shared" si="12"/>
        <v>1440</v>
      </c>
      <c r="AH34" s="32"/>
    </row>
    <row r="35" spans="1:34" ht="18" customHeight="1" x14ac:dyDescent="0.25">
      <c r="A35" s="9">
        <v>32</v>
      </c>
      <c r="B35" s="14" t="s">
        <v>288</v>
      </c>
      <c r="C35" s="14" t="s">
        <v>471</v>
      </c>
      <c r="D35" s="23" t="s">
        <v>289</v>
      </c>
      <c r="E35" s="23" t="s">
        <v>112</v>
      </c>
      <c r="F35" s="8" t="s">
        <v>5</v>
      </c>
      <c r="G35" s="8">
        <v>7.06</v>
      </c>
      <c r="H35" s="8">
        <f t="shared" si="0"/>
        <v>776.59999999999991</v>
      </c>
      <c r="I35" s="9" t="s">
        <v>5</v>
      </c>
      <c r="J35" s="9" t="s">
        <v>5</v>
      </c>
      <c r="K35" s="11" t="str">
        <f t="shared" si="1"/>
        <v>ΟΚ</v>
      </c>
      <c r="L35" s="11"/>
      <c r="M35" s="8" t="s">
        <v>5</v>
      </c>
      <c r="N35" s="9">
        <f t="shared" si="2"/>
        <v>120</v>
      </c>
      <c r="O35" s="8"/>
      <c r="P35" s="8">
        <f t="shared" si="3"/>
        <v>0</v>
      </c>
      <c r="Q35" s="9"/>
      <c r="R35" s="9">
        <f t="shared" si="4"/>
        <v>0</v>
      </c>
      <c r="S35" s="9"/>
      <c r="T35" s="9">
        <f t="shared" si="5"/>
        <v>0</v>
      </c>
      <c r="U35" s="9"/>
      <c r="V35" s="9">
        <f t="shared" si="6"/>
        <v>0</v>
      </c>
      <c r="W35" s="9"/>
      <c r="X35" s="9">
        <f t="shared" si="7"/>
        <v>0</v>
      </c>
      <c r="Y35" s="9" t="s">
        <v>3</v>
      </c>
      <c r="Z35" s="9">
        <f t="shared" si="8"/>
        <v>30</v>
      </c>
      <c r="AA35" s="9"/>
      <c r="AB35" s="9">
        <f t="shared" si="9"/>
        <v>0</v>
      </c>
      <c r="AC35" s="9"/>
      <c r="AD35" s="9">
        <f t="shared" si="10"/>
        <v>0</v>
      </c>
      <c r="AE35" s="9">
        <v>73</v>
      </c>
      <c r="AF35" s="24">
        <f t="shared" si="11"/>
        <v>511</v>
      </c>
      <c r="AG35" s="25">
        <f t="shared" si="12"/>
        <v>1437.6</v>
      </c>
      <c r="AH35" s="9"/>
    </row>
    <row r="36" spans="1:34" ht="18" customHeight="1" x14ac:dyDescent="0.25">
      <c r="A36" s="9">
        <v>33</v>
      </c>
      <c r="B36" s="14" t="s">
        <v>157</v>
      </c>
      <c r="C36" s="14" t="s">
        <v>355</v>
      </c>
      <c r="D36" s="23" t="s">
        <v>158</v>
      </c>
      <c r="E36" s="23" t="s">
        <v>37</v>
      </c>
      <c r="F36" s="8" t="s">
        <v>5</v>
      </c>
      <c r="G36" s="8">
        <v>5.98</v>
      </c>
      <c r="H36" s="8">
        <f t="shared" ref="H36:H67" si="13">G36*110</f>
        <v>657.80000000000007</v>
      </c>
      <c r="I36" s="9" t="s">
        <v>5</v>
      </c>
      <c r="J36" s="9" t="s">
        <v>5</v>
      </c>
      <c r="K36" s="11" t="str">
        <f t="shared" ref="K36:K67" si="14">IF(AND(F36="ΝΑΙ",IF(J36="ΝΑΙ",I36="ΝΑΙ",)),"ΟΚ","ΑΠΟΡΡΙΠΤΕΤΑΙ")</f>
        <v>ΟΚ</v>
      </c>
      <c r="L36" s="11"/>
      <c r="M36" s="8" t="s">
        <v>5</v>
      </c>
      <c r="N36" s="9">
        <f t="shared" ref="N36:N67" si="15">IF(M36="ΝΑΙ",120,0)</f>
        <v>120</v>
      </c>
      <c r="O36" s="8"/>
      <c r="P36" s="8">
        <f t="shared" ref="P36:P67" si="16">IF(O36="ΝΑΙ",60,0)</f>
        <v>0</v>
      </c>
      <c r="Q36" s="9"/>
      <c r="R36" s="9">
        <f t="shared" ref="R36:R67" si="17">IF(Q36="ΝΑΙ",250,0)</f>
        <v>0</v>
      </c>
      <c r="S36" s="9"/>
      <c r="T36" s="9">
        <f t="shared" ref="T36:T67" si="18">IF(S36="ΝΑΙ",120,0)</f>
        <v>0</v>
      </c>
      <c r="U36" s="9"/>
      <c r="V36" s="9">
        <f t="shared" ref="V36:V67" si="19">IF(U36="ΑΡΙΣΤΗ",70,IF(U36="ΠΟΛΥ ΚΑΛΗ",50,IF(U36="ΚΑΛΗ",30,)))</f>
        <v>0</v>
      </c>
      <c r="W36" s="9"/>
      <c r="X36" s="9">
        <f t="shared" ref="X36:X67" si="20">IF(W36="ΑΡΙΣΤΗ",70,IF(W36="ΠΟΛΥ ΚΑΛΗ",50,IF(W36="ΚΑΛΗ",30,)))</f>
        <v>0</v>
      </c>
      <c r="Y36" s="9" t="s">
        <v>2</v>
      </c>
      <c r="Z36" s="9">
        <f t="shared" ref="Z36:Z67" si="21">IF(Y36="ΑΡΙΣΤΗ",70,IF(Y36="ΠΟΛΥ ΚΑΛΗ",50,IF(Y36="ΚΑΛΗ",30,)))</f>
        <v>70</v>
      </c>
      <c r="AA36" s="9"/>
      <c r="AB36" s="9">
        <f t="shared" ref="AB36:AB67" si="22">IF(AA36="ΝΑΙ",150,0)</f>
        <v>0</v>
      </c>
      <c r="AC36" s="9"/>
      <c r="AD36" s="9">
        <f t="shared" ref="AD36:AD67" si="23">AC36*17</f>
        <v>0</v>
      </c>
      <c r="AE36" s="9">
        <v>84</v>
      </c>
      <c r="AF36" s="24">
        <f t="shared" ref="AF36:AF67" si="24">AE36*7</f>
        <v>588</v>
      </c>
      <c r="AG36" s="25">
        <f t="shared" ref="AG36:AG67" si="25">H36+AB36+N36+P36+R36+T36+V36+X36+Z36+AD36+AF36</f>
        <v>1435.8000000000002</v>
      </c>
      <c r="AH36" s="9"/>
    </row>
    <row r="37" spans="1:34" ht="18" customHeight="1" x14ac:dyDescent="0.25">
      <c r="A37" s="9">
        <v>34</v>
      </c>
      <c r="B37" s="14" t="s">
        <v>261</v>
      </c>
      <c r="C37" s="14" t="s">
        <v>343</v>
      </c>
      <c r="D37" s="23" t="s">
        <v>262</v>
      </c>
      <c r="E37" s="23" t="s">
        <v>48</v>
      </c>
      <c r="F37" s="8" t="s">
        <v>5</v>
      </c>
      <c r="G37" s="8">
        <v>5.98</v>
      </c>
      <c r="H37" s="8">
        <f t="shared" si="13"/>
        <v>657.80000000000007</v>
      </c>
      <c r="I37" s="9" t="s">
        <v>5</v>
      </c>
      <c r="J37" s="9" t="s">
        <v>5</v>
      </c>
      <c r="K37" s="11" t="str">
        <f t="shared" si="14"/>
        <v>ΟΚ</v>
      </c>
      <c r="L37" s="11"/>
      <c r="M37" s="8"/>
      <c r="N37" s="9">
        <f t="shared" si="15"/>
        <v>0</v>
      </c>
      <c r="O37" s="8"/>
      <c r="P37" s="8">
        <f t="shared" si="16"/>
        <v>0</v>
      </c>
      <c r="Q37" s="9"/>
      <c r="R37" s="9">
        <f t="shared" si="17"/>
        <v>0</v>
      </c>
      <c r="S37" s="9"/>
      <c r="T37" s="9">
        <f t="shared" si="18"/>
        <v>0</v>
      </c>
      <c r="U37" s="9"/>
      <c r="V37" s="9">
        <f t="shared" si="19"/>
        <v>0</v>
      </c>
      <c r="W37" s="9"/>
      <c r="X37" s="9">
        <f t="shared" si="20"/>
        <v>0</v>
      </c>
      <c r="Y37" s="9" t="s">
        <v>3</v>
      </c>
      <c r="Z37" s="9">
        <f t="shared" si="21"/>
        <v>30</v>
      </c>
      <c r="AA37" s="9"/>
      <c r="AB37" s="9">
        <f t="shared" si="22"/>
        <v>0</v>
      </c>
      <c r="AC37" s="9">
        <v>18</v>
      </c>
      <c r="AD37" s="9">
        <f t="shared" si="23"/>
        <v>306</v>
      </c>
      <c r="AE37" s="9">
        <v>61</v>
      </c>
      <c r="AF37" s="24">
        <f t="shared" si="24"/>
        <v>427</v>
      </c>
      <c r="AG37" s="25">
        <f t="shared" si="25"/>
        <v>1420.8000000000002</v>
      </c>
      <c r="AH37" s="9"/>
    </row>
    <row r="38" spans="1:34" ht="18" customHeight="1" x14ac:dyDescent="0.25">
      <c r="A38" s="9">
        <v>35</v>
      </c>
      <c r="B38" s="14" t="s">
        <v>227</v>
      </c>
      <c r="C38" s="14" t="s">
        <v>424</v>
      </c>
      <c r="D38" s="23" t="s">
        <v>228</v>
      </c>
      <c r="E38" s="23" t="s">
        <v>229</v>
      </c>
      <c r="F38" s="8" t="s">
        <v>5</v>
      </c>
      <c r="G38" s="8">
        <v>7.17</v>
      </c>
      <c r="H38" s="8">
        <f t="shared" si="13"/>
        <v>788.7</v>
      </c>
      <c r="I38" s="9" t="s">
        <v>5</v>
      </c>
      <c r="J38" s="9" t="s">
        <v>5</v>
      </c>
      <c r="K38" s="11" t="str">
        <f t="shared" si="14"/>
        <v>ΟΚ</v>
      </c>
      <c r="L38" s="11"/>
      <c r="M38" s="8"/>
      <c r="N38" s="9">
        <f t="shared" si="15"/>
        <v>0</v>
      </c>
      <c r="O38" s="8"/>
      <c r="P38" s="8">
        <f t="shared" si="16"/>
        <v>0</v>
      </c>
      <c r="Q38" s="9"/>
      <c r="R38" s="9">
        <f t="shared" si="17"/>
        <v>0</v>
      </c>
      <c r="S38" s="9"/>
      <c r="T38" s="9">
        <f t="shared" si="18"/>
        <v>0</v>
      </c>
      <c r="U38" s="9"/>
      <c r="V38" s="9">
        <f t="shared" si="19"/>
        <v>0</v>
      </c>
      <c r="W38" s="9"/>
      <c r="X38" s="9">
        <f t="shared" si="20"/>
        <v>0</v>
      </c>
      <c r="Y38" s="9" t="s">
        <v>3</v>
      </c>
      <c r="Z38" s="9">
        <f t="shared" si="21"/>
        <v>30</v>
      </c>
      <c r="AA38" s="9"/>
      <c r="AB38" s="9">
        <f t="shared" si="22"/>
        <v>0</v>
      </c>
      <c r="AC38" s="9"/>
      <c r="AD38" s="9">
        <f t="shared" si="23"/>
        <v>0</v>
      </c>
      <c r="AE38" s="9">
        <v>82</v>
      </c>
      <c r="AF38" s="24">
        <f t="shared" si="24"/>
        <v>574</v>
      </c>
      <c r="AG38" s="25">
        <f t="shared" si="25"/>
        <v>1392.7</v>
      </c>
      <c r="AH38" s="9"/>
    </row>
    <row r="39" spans="1:34" ht="18" customHeight="1" x14ac:dyDescent="0.25">
      <c r="A39" s="9">
        <v>36</v>
      </c>
      <c r="B39" s="14" t="s">
        <v>119</v>
      </c>
      <c r="C39" s="14" t="s">
        <v>397</v>
      </c>
      <c r="D39" s="23" t="s">
        <v>120</v>
      </c>
      <c r="E39" s="23" t="s">
        <v>61</v>
      </c>
      <c r="F39" s="8" t="s">
        <v>5</v>
      </c>
      <c r="G39" s="8">
        <v>5.9</v>
      </c>
      <c r="H39" s="8">
        <f t="shared" si="13"/>
        <v>649</v>
      </c>
      <c r="I39" s="9" t="s">
        <v>5</v>
      </c>
      <c r="J39" s="9" t="s">
        <v>5</v>
      </c>
      <c r="K39" s="11" t="str">
        <f t="shared" si="14"/>
        <v>ΟΚ</v>
      </c>
      <c r="L39" s="11"/>
      <c r="M39" s="8" t="s">
        <v>5</v>
      </c>
      <c r="N39" s="9">
        <f t="shared" si="15"/>
        <v>120</v>
      </c>
      <c r="O39" s="8"/>
      <c r="P39" s="8">
        <f t="shared" si="16"/>
        <v>0</v>
      </c>
      <c r="Q39" s="9"/>
      <c r="R39" s="9">
        <f t="shared" si="17"/>
        <v>0</v>
      </c>
      <c r="S39" s="9"/>
      <c r="T39" s="9">
        <f t="shared" si="18"/>
        <v>0</v>
      </c>
      <c r="U39" s="9"/>
      <c r="V39" s="9">
        <f t="shared" si="19"/>
        <v>0</v>
      </c>
      <c r="W39" s="9"/>
      <c r="X39" s="9">
        <f t="shared" si="20"/>
        <v>0</v>
      </c>
      <c r="Y39" s="9" t="s">
        <v>3</v>
      </c>
      <c r="Z39" s="9">
        <f t="shared" si="21"/>
        <v>30</v>
      </c>
      <c r="AA39" s="9"/>
      <c r="AB39" s="9">
        <f t="shared" si="22"/>
        <v>0</v>
      </c>
      <c r="AC39" s="9"/>
      <c r="AD39" s="9">
        <f t="shared" si="23"/>
        <v>0</v>
      </c>
      <c r="AE39" s="9">
        <v>84</v>
      </c>
      <c r="AF39" s="24">
        <f t="shared" si="24"/>
        <v>588</v>
      </c>
      <c r="AG39" s="25">
        <f t="shared" si="25"/>
        <v>1387</v>
      </c>
      <c r="AH39" s="9"/>
    </row>
    <row r="40" spans="1:34" ht="18" customHeight="1" x14ac:dyDescent="0.25">
      <c r="A40" s="9">
        <v>37</v>
      </c>
      <c r="B40" s="14" t="s">
        <v>309</v>
      </c>
      <c r="C40" s="14" t="s">
        <v>462</v>
      </c>
      <c r="D40" s="23" t="s">
        <v>310</v>
      </c>
      <c r="E40" s="23" t="s">
        <v>127</v>
      </c>
      <c r="F40" s="8" t="s">
        <v>5</v>
      </c>
      <c r="G40" s="8">
        <v>5.93</v>
      </c>
      <c r="H40" s="8">
        <f t="shared" si="13"/>
        <v>652.29999999999995</v>
      </c>
      <c r="I40" s="9" t="s">
        <v>5</v>
      </c>
      <c r="J40" s="9" t="s">
        <v>5</v>
      </c>
      <c r="K40" s="11" t="str">
        <f t="shared" si="14"/>
        <v>ΟΚ</v>
      </c>
      <c r="L40" s="11"/>
      <c r="M40" s="8"/>
      <c r="N40" s="9">
        <f t="shared" si="15"/>
        <v>0</v>
      </c>
      <c r="O40" s="8"/>
      <c r="P40" s="8">
        <f t="shared" si="16"/>
        <v>0</v>
      </c>
      <c r="Q40" s="9"/>
      <c r="R40" s="9">
        <f t="shared" si="17"/>
        <v>0</v>
      </c>
      <c r="S40" s="9"/>
      <c r="T40" s="9">
        <f t="shared" si="18"/>
        <v>0</v>
      </c>
      <c r="U40" s="9" t="s">
        <v>2</v>
      </c>
      <c r="V40" s="9">
        <f t="shared" si="19"/>
        <v>70</v>
      </c>
      <c r="W40" s="9"/>
      <c r="X40" s="9">
        <f t="shared" si="20"/>
        <v>0</v>
      </c>
      <c r="Y40" s="9" t="s">
        <v>2</v>
      </c>
      <c r="Z40" s="9">
        <f t="shared" si="21"/>
        <v>70</v>
      </c>
      <c r="AA40" s="9"/>
      <c r="AB40" s="9">
        <f t="shared" si="22"/>
        <v>0</v>
      </c>
      <c r="AC40" s="9"/>
      <c r="AD40" s="9">
        <f t="shared" si="23"/>
        <v>0</v>
      </c>
      <c r="AE40" s="9">
        <v>84</v>
      </c>
      <c r="AF40" s="24">
        <f t="shared" si="24"/>
        <v>588</v>
      </c>
      <c r="AG40" s="25">
        <f t="shared" si="25"/>
        <v>1380.3</v>
      </c>
      <c r="AH40" s="9"/>
    </row>
    <row r="41" spans="1:34" ht="18" customHeight="1" x14ac:dyDescent="0.25">
      <c r="A41" s="9">
        <v>38</v>
      </c>
      <c r="B41" s="14" t="s">
        <v>145</v>
      </c>
      <c r="C41" s="14" t="s">
        <v>368</v>
      </c>
      <c r="D41" s="23" t="s">
        <v>146</v>
      </c>
      <c r="E41" s="23" t="s">
        <v>37</v>
      </c>
      <c r="F41" s="8" t="s">
        <v>5</v>
      </c>
      <c r="G41" s="8">
        <v>7.94</v>
      </c>
      <c r="H41" s="8">
        <f t="shared" si="13"/>
        <v>873.40000000000009</v>
      </c>
      <c r="I41" s="9" t="s">
        <v>5</v>
      </c>
      <c r="J41" s="9" t="s">
        <v>5</v>
      </c>
      <c r="K41" s="11" t="str">
        <f t="shared" si="14"/>
        <v>ΟΚ</v>
      </c>
      <c r="L41" s="11"/>
      <c r="M41" s="8" t="s">
        <v>5</v>
      </c>
      <c r="N41" s="9">
        <f t="shared" si="15"/>
        <v>120</v>
      </c>
      <c r="O41" s="8"/>
      <c r="P41" s="8">
        <f t="shared" si="16"/>
        <v>0</v>
      </c>
      <c r="Q41" s="9"/>
      <c r="R41" s="9">
        <f t="shared" si="17"/>
        <v>0</v>
      </c>
      <c r="S41" s="9"/>
      <c r="T41" s="9">
        <f t="shared" si="18"/>
        <v>0</v>
      </c>
      <c r="U41" s="9"/>
      <c r="V41" s="9">
        <f t="shared" si="19"/>
        <v>0</v>
      </c>
      <c r="W41" s="9"/>
      <c r="X41" s="9">
        <f t="shared" si="20"/>
        <v>0</v>
      </c>
      <c r="Y41" s="9" t="s">
        <v>6</v>
      </c>
      <c r="Z41" s="9">
        <f t="shared" si="21"/>
        <v>50</v>
      </c>
      <c r="AA41" s="9"/>
      <c r="AB41" s="9">
        <f t="shared" si="22"/>
        <v>0</v>
      </c>
      <c r="AC41" s="9"/>
      <c r="AD41" s="9">
        <f t="shared" si="23"/>
        <v>0</v>
      </c>
      <c r="AE41" s="9">
        <v>44</v>
      </c>
      <c r="AF41" s="24">
        <f t="shared" si="24"/>
        <v>308</v>
      </c>
      <c r="AG41" s="25">
        <f t="shared" si="25"/>
        <v>1351.4</v>
      </c>
      <c r="AH41" s="9"/>
    </row>
    <row r="42" spans="1:34" ht="18" customHeight="1" x14ac:dyDescent="0.25">
      <c r="A42" s="9">
        <v>39</v>
      </c>
      <c r="B42" s="14" t="s">
        <v>80</v>
      </c>
      <c r="C42" s="14" t="s">
        <v>385</v>
      </c>
      <c r="D42" s="23" t="s">
        <v>81</v>
      </c>
      <c r="E42" s="23" t="s">
        <v>57</v>
      </c>
      <c r="F42" s="8" t="s">
        <v>5</v>
      </c>
      <c r="G42" s="8">
        <v>6.6</v>
      </c>
      <c r="H42" s="8">
        <f t="shared" si="13"/>
        <v>726</v>
      </c>
      <c r="I42" s="9" t="s">
        <v>5</v>
      </c>
      <c r="J42" s="9" t="s">
        <v>5</v>
      </c>
      <c r="K42" s="11" t="str">
        <f t="shared" si="14"/>
        <v>ΟΚ</v>
      </c>
      <c r="L42" s="11"/>
      <c r="M42" s="8"/>
      <c r="N42" s="9">
        <f t="shared" si="15"/>
        <v>0</v>
      </c>
      <c r="O42" s="8"/>
      <c r="P42" s="8">
        <f t="shared" si="16"/>
        <v>0</v>
      </c>
      <c r="Q42" s="9"/>
      <c r="R42" s="9">
        <f t="shared" si="17"/>
        <v>0</v>
      </c>
      <c r="S42" s="9"/>
      <c r="T42" s="9">
        <f t="shared" si="18"/>
        <v>0</v>
      </c>
      <c r="U42" s="9"/>
      <c r="V42" s="9">
        <f t="shared" si="19"/>
        <v>0</v>
      </c>
      <c r="W42" s="9"/>
      <c r="X42" s="9">
        <f t="shared" si="20"/>
        <v>0</v>
      </c>
      <c r="Y42" s="9" t="s">
        <v>3</v>
      </c>
      <c r="Z42" s="9">
        <f t="shared" si="21"/>
        <v>30</v>
      </c>
      <c r="AA42" s="9"/>
      <c r="AB42" s="9">
        <f t="shared" si="22"/>
        <v>0</v>
      </c>
      <c r="AC42" s="9"/>
      <c r="AD42" s="9">
        <f t="shared" si="23"/>
        <v>0</v>
      </c>
      <c r="AE42" s="9">
        <v>84</v>
      </c>
      <c r="AF42" s="24">
        <f t="shared" si="24"/>
        <v>588</v>
      </c>
      <c r="AG42" s="25">
        <f t="shared" si="25"/>
        <v>1344</v>
      </c>
      <c r="AH42" s="9"/>
    </row>
    <row r="43" spans="1:34" ht="18" customHeight="1" x14ac:dyDescent="0.25">
      <c r="A43" s="9">
        <v>40</v>
      </c>
      <c r="B43" s="14" t="s">
        <v>279</v>
      </c>
      <c r="C43" s="14" t="s">
        <v>446</v>
      </c>
      <c r="D43" s="23" t="s">
        <v>280</v>
      </c>
      <c r="E43" s="23" t="s">
        <v>118</v>
      </c>
      <c r="F43" s="8" t="s">
        <v>5</v>
      </c>
      <c r="G43" s="8">
        <v>6.03</v>
      </c>
      <c r="H43" s="8">
        <f t="shared" si="13"/>
        <v>663.30000000000007</v>
      </c>
      <c r="I43" s="9" t="s">
        <v>5</v>
      </c>
      <c r="J43" s="9" t="s">
        <v>5</v>
      </c>
      <c r="K43" s="11" t="str">
        <f t="shared" si="14"/>
        <v>ΟΚ</v>
      </c>
      <c r="L43" s="11"/>
      <c r="M43" s="8" t="s">
        <v>5</v>
      </c>
      <c r="N43" s="9">
        <f t="shared" si="15"/>
        <v>120</v>
      </c>
      <c r="O43" s="8"/>
      <c r="P43" s="8">
        <f t="shared" si="16"/>
        <v>0</v>
      </c>
      <c r="Q43" s="9"/>
      <c r="R43" s="9">
        <f t="shared" si="17"/>
        <v>0</v>
      </c>
      <c r="S43" s="9"/>
      <c r="T43" s="9">
        <f t="shared" si="18"/>
        <v>0</v>
      </c>
      <c r="U43" s="9"/>
      <c r="V43" s="9">
        <f t="shared" si="19"/>
        <v>0</v>
      </c>
      <c r="W43" s="9"/>
      <c r="X43" s="9">
        <f t="shared" si="20"/>
        <v>0</v>
      </c>
      <c r="Y43" s="9" t="s">
        <v>3</v>
      </c>
      <c r="Z43" s="9">
        <f t="shared" si="21"/>
        <v>30</v>
      </c>
      <c r="AA43" s="9"/>
      <c r="AB43" s="9">
        <f t="shared" si="22"/>
        <v>0</v>
      </c>
      <c r="AC43" s="9">
        <v>5</v>
      </c>
      <c r="AD43" s="9">
        <f t="shared" si="23"/>
        <v>85</v>
      </c>
      <c r="AE43" s="9">
        <v>62</v>
      </c>
      <c r="AF43" s="24">
        <f t="shared" si="24"/>
        <v>434</v>
      </c>
      <c r="AG43" s="25">
        <f t="shared" si="25"/>
        <v>1332.3000000000002</v>
      </c>
      <c r="AH43" s="9"/>
    </row>
    <row r="44" spans="1:34" ht="18" customHeight="1" x14ac:dyDescent="0.25">
      <c r="A44" s="9">
        <v>41</v>
      </c>
      <c r="B44" s="14" t="s">
        <v>189</v>
      </c>
      <c r="C44" s="14" t="s">
        <v>418</v>
      </c>
      <c r="D44" s="23" t="s">
        <v>190</v>
      </c>
      <c r="E44" s="23" t="s">
        <v>191</v>
      </c>
      <c r="F44" s="8" t="s">
        <v>5</v>
      </c>
      <c r="G44" s="8">
        <v>6.75</v>
      </c>
      <c r="H44" s="8">
        <f t="shared" si="13"/>
        <v>742.5</v>
      </c>
      <c r="I44" s="9" t="s">
        <v>5</v>
      </c>
      <c r="J44" s="9" t="s">
        <v>5</v>
      </c>
      <c r="K44" s="11" t="str">
        <f t="shared" si="14"/>
        <v>ΟΚ</v>
      </c>
      <c r="L44" s="11"/>
      <c r="M44" s="8"/>
      <c r="N44" s="9">
        <f t="shared" si="15"/>
        <v>0</v>
      </c>
      <c r="O44" s="8"/>
      <c r="P44" s="8">
        <f t="shared" si="16"/>
        <v>0</v>
      </c>
      <c r="Q44" s="9"/>
      <c r="R44" s="9">
        <f t="shared" si="17"/>
        <v>0</v>
      </c>
      <c r="S44" s="9"/>
      <c r="T44" s="9">
        <f t="shared" si="18"/>
        <v>0</v>
      </c>
      <c r="U44" s="9"/>
      <c r="V44" s="9">
        <f t="shared" si="19"/>
        <v>0</v>
      </c>
      <c r="W44" s="9"/>
      <c r="X44" s="9">
        <f t="shared" si="20"/>
        <v>0</v>
      </c>
      <c r="Y44" s="9" t="s">
        <v>3</v>
      </c>
      <c r="Z44" s="9">
        <f t="shared" si="21"/>
        <v>30</v>
      </c>
      <c r="AA44" s="9"/>
      <c r="AB44" s="9">
        <f t="shared" si="22"/>
        <v>0</v>
      </c>
      <c r="AC44" s="9">
        <v>8</v>
      </c>
      <c r="AD44" s="9">
        <f t="shared" si="23"/>
        <v>136</v>
      </c>
      <c r="AE44" s="9">
        <v>59</v>
      </c>
      <c r="AF44" s="24">
        <f t="shared" si="24"/>
        <v>413</v>
      </c>
      <c r="AG44" s="25">
        <f t="shared" si="25"/>
        <v>1321.5</v>
      </c>
      <c r="AH44" s="9"/>
    </row>
    <row r="45" spans="1:34" ht="18" customHeight="1" x14ac:dyDescent="0.25">
      <c r="A45" s="9">
        <v>42</v>
      </c>
      <c r="B45" s="14" t="s">
        <v>207</v>
      </c>
      <c r="C45" s="14" t="s">
        <v>436</v>
      </c>
      <c r="D45" s="23" t="s">
        <v>208</v>
      </c>
      <c r="E45" s="23" t="s">
        <v>96</v>
      </c>
      <c r="F45" s="8" t="s">
        <v>5</v>
      </c>
      <c r="G45" s="8">
        <v>6.76</v>
      </c>
      <c r="H45" s="8">
        <f t="shared" si="13"/>
        <v>743.6</v>
      </c>
      <c r="I45" s="9" t="s">
        <v>5</v>
      </c>
      <c r="J45" s="9" t="s">
        <v>5</v>
      </c>
      <c r="K45" s="11" t="str">
        <f t="shared" si="14"/>
        <v>ΟΚ</v>
      </c>
      <c r="L45" s="11"/>
      <c r="M45" s="8"/>
      <c r="N45" s="9">
        <f t="shared" si="15"/>
        <v>0</v>
      </c>
      <c r="O45" s="8"/>
      <c r="P45" s="8">
        <f t="shared" si="16"/>
        <v>0</v>
      </c>
      <c r="Q45" s="9"/>
      <c r="R45" s="9">
        <f t="shared" si="17"/>
        <v>0</v>
      </c>
      <c r="S45" s="9"/>
      <c r="T45" s="9">
        <f t="shared" si="18"/>
        <v>0</v>
      </c>
      <c r="U45" s="9" t="s">
        <v>3</v>
      </c>
      <c r="V45" s="9">
        <f t="shared" si="19"/>
        <v>30</v>
      </c>
      <c r="W45" s="9"/>
      <c r="X45" s="9">
        <f t="shared" si="20"/>
        <v>0</v>
      </c>
      <c r="Y45" s="9" t="s">
        <v>2</v>
      </c>
      <c r="Z45" s="9">
        <f t="shared" si="21"/>
        <v>70</v>
      </c>
      <c r="AA45" s="9"/>
      <c r="AB45" s="9">
        <f t="shared" si="22"/>
        <v>0</v>
      </c>
      <c r="AC45" s="9"/>
      <c r="AD45" s="9">
        <f t="shared" si="23"/>
        <v>0</v>
      </c>
      <c r="AE45" s="9">
        <v>67</v>
      </c>
      <c r="AF45" s="24">
        <f t="shared" si="24"/>
        <v>469</v>
      </c>
      <c r="AG45" s="25">
        <f t="shared" si="25"/>
        <v>1312.6</v>
      </c>
      <c r="AH45" s="9"/>
    </row>
    <row r="46" spans="1:34" ht="18" customHeight="1" x14ac:dyDescent="0.25">
      <c r="A46" s="9">
        <v>43</v>
      </c>
      <c r="B46" s="30" t="s">
        <v>283</v>
      </c>
      <c r="C46" s="30" t="s">
        <v>444</v>
      </c>
      <c r="D46" s="31" t="s">
        <v>284</v>
      </c>
      <c r="E46" s="31" t="s">
        <v>54</v>
      </c>
      <c r="F46" s="33" t="s">
        <v>5</v>
      </c>
      <c r="G46" s="33">
        <v>6.95</v>
      </c>
      <c r="H46" s="33">
        <f t="shared" si="13"/>
        <v>764.5</v>
      </c>
      <c r="I46" s="32" t="s">
        <v>5</v>
      </c>
      <c r="J46" s="32" t="s">
        <v>5</v>
      </c>
      <c r="K46" s="34" t="str">
        <f t="shared" si="14"/>
        <v>ΟΚ</v>
      </c>
      <c r="L46" s="34"/>
      <c r="M46" s="33"/>
      <c r="N46" s="32">
        <f t="shared" si="15"/>
        <v>0</v>
      </c>
      <c r="O46" s="33"/>
      <c r="P46" s="33">
        <f t="shared" si="16"/>
        <v>0</v>
      </c>
      <c r="Q46" s="32"/>
      <c r="R46" s="32">
        <f t="shared" si="17"/>
        <v>0</v>
      </c>
      <c r="S46" s="32"/>
      <c r="T46" s="32">
        <f t="shared" si="18"/>
        <v>0</v>
      </c>
      <c r="U46" s="32"/>
      <c r="V46" s="32">
        <f t="shared" si="19"/>
        <v>0</v>
      </c>
      <c r="W46" s="32"/>
      <c r="X46" s="32">
        <f t="shared" si="20"/>
        <v>0</v>
      </c>
      <c r="Y46" s="9" t="s">
        <v>3</v>
      </c>
      <c r="Z46" s="32">
        <f t="shared" si="21"/>
        <v>30</v>
      </c>
      <c r="AA46" s="32"/>
      <c r="AB46" s="32">
        <f t="shared" si="22"/>
        <v>0</v>
      </c>
      <c r="AC46" s="32"/>
      <c r="AD46" s="32">
        <f t="shared" si="23"/>
        <v>0</v>
      </c>
      <c r="AE46" s="32">
        <v>74</v>
      </c>
      <c r="AF46" s="35">
        <f t="shared" si="24"/>
        <v>518</v>
      </c>
      <c r="AG46" s="36">
        <f t="shared" si="25"/>
        <v>1312.5</v>
      </c>
      <c r="AH46" s="32"/>
    </row>
    <row r="47" spans="1:34" ht="18" customHeight="1" x14ac:dyDescent="0.25">
      <c r="A47" s="9">
        <v>44</v>
      </c>
      <c r="B47" s="30" t="s">
        <v>215</v>
      </c>
      <c r="C47" s="30" t="s">
        <v>430</v>
      </c>
      <c r="D47" s="31" t="s">
        <v>216</v>
      </c>
      <c r="E47" s="31" t="s">
        <v>217</v>
      </c>
      <c r="F47" s="33" t="s">
        <v>5</v>
      </c>
      <c r="G47" s="33">
        <v>6.3</v>
      </c>
      <c r="H47" s="33">
        <f t="shared" si="13"/>
        <v>693</v>
      </c>
      <c r="I47" s="32" t="s">
        <v>5</v>
      </c>
      <c r="J47" s="32" t="s">
        <v>5</v>
      </c>
      <c r="K47" s="34" t="str">
        <f t="shared" si="14"/>
        <v>ΟΚ</v>
      </c>
      <c r="L47" s="34"/>
      <c r="M47" s="33"/>
      <c r="N47" s="32">
        <f t="shared" si="15"/>
        <v>0</v>
      </c>
      <c r="O47" s="33"/>
      <c r="P47" s="33">
        <f t="shared" si="16"/>
        <v>0</v>
      </c>
      <c r="Q47" s="32"/>
      <c r="R47" s="32">
        <f t="shared" si="17"/>
        <v>0</v>
      </c>
      <c r="S47" s="32"/>
      <c r="T47" s="32">
        <f t="shared" si="18"/>
        <v>0</v>
      </c>
      <c r="U47" s="32"/>
      <c r="V47" s="32">
        <f t="shared" si="19"/>
        <v>0</v>
      </c>
      <c r="W47" s="32"/>
      <c r="X47" s="32">
        <f t="shared" si="20"/>
        <v>0</v>
      </c>
      <c r="Y47" s="9" t="s">
        <v>3</v>
      </c>
      <c r="Z47" s="32">
        <f t="shared" si="21"/>
        <v>30</v>
      </c>
      <c r="AA47" s="32"/>
      <c r="AB47" s="32">
        <f t="shared" si="22"/>
        <v>0</v>
      </c>
      <c r="AC47" s="32"/>
      <c r="AD47" s="32">
        <f t="shared" si="23"/>
        <v>0</v>
      </c>
      <c r="AE47" s="32">
        <v>84</v>
      </c>
      <c r="AF47" s="35">
        <f t="shared" si="24"/>
        <v>588</v>
      </c>
      <c r="AG47" s="36">
        <f t="shared" si="25"/>
        <v>1311</v>
      </c>
      <c r="AH47" s="32"/>
    </row>
    <row r="48" spans="1:34" ht="18" customHeight="1" x14ac:dyDescent="0.25">
      <c r="A48" s="9">
        <v>45</v>
      </c>
      <c r="B48" s="14" t="s">
        <v>184</v>
      </c>
      <c r="C48" s="14" t="s">
        <v>349</v>
      </c>
      <c r="D48" s="23" t="s">
        <v>185</v>
      </c>
      <c r="E48" s="23" t="s">
        <v>54</v>
      </c>
      <c r="F48" s="8" t="s">
        <v>5</v>
      </c>
      <c r="G48" s="8">
        <v>6.1</v>
      </c>
      <c r="H48" s="8">
        <f t="shared" si="13"/>
        <v>671</v>
      </c>
      <c r="I48" s="9" t="s">
        <v>5</v>
      </c>
      <c r="J48" s="9" t="s">
        <v>5</v>
      </c>
      <c r="K48" s="11" t="str">
        <f t="shared" si="14"/>
        <v>ΟΚ</v>
      </c>
      <c r="L48" s="11"/>
      <c r="M48" s="8"/>
      <c r="N48" s="9">
        <f t="shared" si="15"/>
        <v>0</v>
      </c>
      <c r="O48" s="8"/>
      <c r="P48" s="8">
        <f t="shared" si="16"/>
        <v>0</v>
      </c>
      <c r="Q48" s="9"/>
      <c r="R48" s="9">
        <f t="shared" si="17"/>
        <v>0</v>
      </c>
      <c r="S48" s="9"/>
      <c r="T48" s="9">
        <f t="shared" si="18"/>
        <v>0</v>
      </c>
      <c r="U48" s="9"/>
      <c r="V48" s="9">
        <f t="shared" si="19"/>
        <v>0</v>
      </c>
      <c r="W48" s="9"/>
      <c r="X48" s="9">
        <f t="shared" si="20"/>
        <v>0</v>
      </c>
      <c r="Y48" s="9" t="s">
        <v>3</v>
      </c>
      <c r="Z48" s="9">
        <f t="shared" si="21"/>
        <v>30</v>
      </c>
      <c r="AA48" s="9"/>
      <c r="AB48" s="9">
        <f t="shared" si="22"/>
        <v>0</v>
      </c>
      <c r="AC48" s="9"/>
      <c r="AD48" s="9">
        <f t="shared" si="23"/>
        <v>0</v>
      </c>
      <c r="AE48" s="9">
        <v>84</v>
      </c>
      <c r="AF48" s="24">
        <f t="shared" si="24"/>
        <v>588</v>
      </c>
      <c r="AG48" s="25">
        <f t="shared" si="25"/>
        <v>1289</v>
      </c>
      <c r="AH48" s="9"/>
    </row>
    <row r="49" spans="1:34" ht="18" customHeight="1" x14ac:dyDescent="0.25">
      <c r="A49" s="9">
        <v>46</v>
      </c>
      <c r="B49" s="14" t="s">
        <v>432</v>
      </c>
      <c r="C49" s="14" t="s">
        <v>433</v>
      </c>
      <c r="D49" s="23" t="s">
        <v>434</v>
      </c>
      <c r="E49" s="23" t="s">
        <v>435</v>
      </c>
      <c r="F49" s="8" t="s">
        <v>5</v>
      </c>
      <c r="G49" s="8">
        <v>6.7</v>
      </c>
      <c r="H49" s="8">
        <f t="shared" si="13"/>
        <v>737</v>
      </c>
      <c r="I49" s="9" t="s">
        <v>5</v>
      </c>
      <c r="J49" s="9" t="s">
        <v>5</v>
      </c>
      <c r="K49" s="11" t="str">
        <f t="shared" si="14"/>
        <v>ΟΚ</v>
      </c>
      <c r="L49" s="11"/>
      <c r="M49" s="8"/>
      <c r="N49" s="9">
        <f t="shared" si="15"/>
        <v>0</v>
      </c>
      <c r="O49" s="8"/>
      <c r="P49" s="8">
        <f t="shared" si="16"/>
        <v>0</v>
      </c>
      <c r="Q49" s="9"/>
      <c r="R49" s="9">
        <f t="shared" si="17"/>
        <v>0</v>
      </c>
      <c r="S49" s="9"/>
      <c r="T49" s="9">
        <f t="shared" si="18"/>
        <v>0</v>
      </c>
      <c r="U49" s="9"/>
      <c r="V49" s="9">
        <f t="shared" si="19"/>
        <v>0</v>
      </c>
      <c r="W49" s="9"/>
      <c r="X49" s="9">
        <f t="shared" si="20"/>
        <v>0</v>
      </c>
      <c r="Y49" s="9" t="s">
        <v>2</v>
      </c>
      <c r="Z49" s="9">
        <f t="shared" si="21"/>
        <v>70</v>
      </c>
      <c r="AA49" s="9"/>
      <c r="AB49" s="9">
        <f t="shared" si="22"/>
        <v>0</v>
      </c>
      <c r="AC49" s="9"/>
      <c r="AD49" s="9">
        <f t="shared" si="23"/>
        <v>0</v>
      </c>
      <c r="AE49" s="9">
        <v>64</v>
      </c>
      <c r="AF49" s="24">
        <f t="shared" si="24"/>
        <v>448</v>
      </c>
      <c r="AG49" s="25">
        <f t="shared" si="25"/>
        <v>1255</v>
      </c>
      <c r="AH49" s="9"/>
    </row>
    <row r="50" spans="1:34" ht="18" customHeight="1" x14ac:dyDescent="0.25">
      <c r="A50" s="9">
        <v>47</v>
      </c>
      <c r="B50" s="14" t="s">
        <v>159</v>
      </c>
      <c r="C50" s="14" t="s">
        <v>408</v>
      </c>
      <c r="D50" s="23" t="s">
        <v>160</v>
      </c>
      <c r="E50" s="23" t="s">
        <v>42</v>
      </c>
      <c r="F50" s="8" t="s">
        <v>5</v>
      </c>
      <c r="G50" s="8">
        <v>7.1</v>
      </c>
      <c r="H50" s="8">
        <f t="shared" si="13"/>
        <v>781</v>
      </c>
      <c r="I50" s="9" t="s">
        <v>5</v>
      </c>
      <c r="J50" s="9" t="s">
        <v>5</v>
      </c>
      <c r="K50" s="11" t="str">
        <f t="shared" si="14"/>
        <v>ΟΚ</v>
      </c>
      <c r="L50" s="11"/>
      <c r="M50" s="8"/>
      <c r="N50" s="9">
        <f t="shared" si="15"/>
        <v>0</v>
      </c>
      <c r="O50" s="8"/>
      <c r="P50" s="8">
        <f t="shared" si="16"/>
        <v>0</v>
      </c>
      <c r="Q50" s="9"/>
      <c r="R50" s="9">
        <f t="shared" si="17"/>
        <v>0</v>
      </c>
      <c r="S50" s="9"/>
      <c r="T50" s="9">
        <f t="shared" si="18"/>
        <v>0</v>
      </c>
      <c r="U50" s="9"/>
      <c r="V50" s="9">
        <f t="shared" si="19"/>
        <v>0</v>
      </c>
      <c r="W50" s="9"/>
      <c r="X50" s="9">
        <f t="shared" si="20"/>
        <v>0</v>
      </c>
      <c r="Y50" s="9" t="s">
        <v>3</v>
      </c>
      <c r="Z50" s="9">
        <f t="shared" si="21"/>
        <v>30</v>
      </c>
      <c r="AA50" s="9"/>
      <c r="AB50" s="9">
        <f t="shared" si="22"/>
        <v>0</v>
      </c>
      <c r="AC50" s="9">
        <v>24</v>
      </c>
      <c r="AD50" s="9">
        <f t="shared" si="23"/>
        <v>408</v>
      </c>
      <c r="AE50" s="9">
        <v>5</v>
      </c>
      <c r="AF50" s="24">
        <f t="shared" si="24"/>
        <v>35</v>
      </c>
      <c r="AG50" s="25">
        <f t="shared" si="25"/>
        <v>1254</v>
      </c>
      <c r="AH50" s="9"/>
    </row>
    <row r="51" spans="1:34" ht="18" customHeight="1" x14ac:dyDescent="0.25">
      <c r="A51" s="9">
        <v>48</v>
      </c>
      <c r="B51" s="14" t="s">
        <v>292</v>
      </c>
      <c r="C51" s="14" t="s">
        <v>468</v>
      </c>
      <c r="D51" s="23" t="s">
        <v>293</v>
      </c>
      <c r="E51" s="23" t="s">
        <v>179</v>
      </c>
      <c r="F51" s="8" t="s">
        <v>5</v>
      </c>
      <c r="G51" s="8">
        <v>6.39</v>
      </c>
      <c r="H51" s="8">
        <f t="shared" si="13"/>
        <v>702.9</v>
      </c>
      <c r="I51" s="9" t="s">
        <v>5</v>
      </c>
      <c r="J51" s="9" t="s">
        <v>5</v>
      </c>
      <c r="K51" s="11" t="str">
        <f t="shared" si="14"/>
        <v>ΟΚ</v>
      </c>
      <c r="L51" s="11"/>
      <c r="M51" s="8" t="s">
        <v>5</v>
      </c>
      <c r="N51" s="9">
        <f t="shared" si="15"/>
        <v>120</v>
      </c>
      <c r="O51" s="8" t="s">
        <v>5</v>
      </c>
      <c r="P51" s="8">
        <f t="shared" si="16"/>
        <v>60</v>
      </c>
      <c r="Q51" s="9"/>
      <c r="R51" s="9">
        <f t="shared" si="17"/>
        <v>0</v>
      </c>
      <c r="S51" s="9"/>
      <c r="T51" s="9">
        <f t="shared" si="18"/>
        <v>0</v>
      </c>
      <c r="U51" s="9" t="s">
        <v>3</v>
      </c>
      <c r="V51" s="9">
        <f t="shared" si="19"/>
        <v>30</v>
      </c>
      <c r="W51" s="9"/>
      <c r="X51" s="9">
        <f t="shared" si="20"/>
        <v>0</v>
      </c>
      <c r="Y51" s="9" t="s">
        <v>2</v>
      </c>
      <c r="Z51" s="9">
        <f t="shared" si="21"/>
        <v>70</v>
      </c>
      <c r="AA51" s="9"/>
      <c r="AB51" s="9">
        <f t="shared" si="22"/>
        <v>0</v>
      </c>
      <c r="AC51" s="9"/>
      <c r="AD51" s="9">
        <f t="shared" si="23"/>
        <v>0</v>
      </c>
      <c r="AE51" s="9">
        <v>37</v>
      </c>
      <c r="AF51" s="24">
        <f t="shared" si="24"/>
        <v>259</v>
      </c>
      <c r="AG51" s="25">
        <f t="shared" si="25"/>
        <v>1241.9000000000001</v>
      </c>
      <c r="AH51" s="9"/>
    </row>
    <row r="52" spans="1:34" ht="18" customHeight="1" x14ac:dyDescent="0.25">
      <c r="A52" s="9">
        <v>49</v>
      </c>
      <c r="B52" s="14" t="s">
        <v>198</v>
      </c>
      <c r="C52" s="14" t="s">
        <v>439</v>
      </c>
      <c r="D52" s="23" t="s">
        <v>199</v>
      </c>
      <c r="E52" s="23" t="s">
        <v>200</v>
      </c>
      <c r="F52" s="8" t="s">
        <v>5</v>
      </c>
      <c r="G52" s="8">
        <v>6.46</v>
      </c>
      <c r="H52" s="8">
        <f t="shared" si="13"/>
        <v>710.6</v>
      </c>
      <c r="I52" s="9" t="s">
        <v>5</v>
      </c>
      <c r="J52" s="9" t="s">
        <v>5</v>
      </c>
      <c r="K52" s="11" t="str">
        <f t="shared" si="14"/>
        <v>ΟΚ</v>
      </c>
      <c r="L52" s="11"/>
      <c r="M52" s="8"/>
      <c r="N52" s="9">
        <f t="shared" si="15"/>
        <v>0</v>
      </c>
      <c r="O52" s="8"/>
      <c r="P52" s="8">
        <f t="shared" si="16"/>
        <v>0</v>
      </c>
      <c r="Q52" s="9"/>
      <c r="R52" s="9">
        <f t="shared" si="17"/>
        <v>0</v>
      </c>
      <c r="S52" s="9"/>
      <c r="T52" s="9">
        <f t="shared" si="18"/>
        <v>0</v>
      </c>
      <c r="U52" s="9"/>
      <c r="V52" s="9">
        <f t="shared" si="19"/>
        <v>0</v>
      </c>
      <c r="W52" s="9"/>
      <c r="X52" s="9">
        <f t="shared" si="20"/>
        <v>0</v>
      </c>
      <c r="Y52" s="9" t="s">
        <v>3</v>
      </c>
      <c r="Z52" s="9">
        <f t="shared" si="21"/>
        <v>30</v>
      </c>
      <c r="AA52" s="9"/>
      <c r="AB52" s="9">
        <f t="shared" si="22"/>
        <v>0</v>
      </c>
      <c r="AC52" s="9"/>
      <c r="AD52" s="9">
        <f t="shared" si="23"/>
        <v>0</v>
      </c>
      <c r="AE52" s="9">
        <v>70</v>
      </c>
      <c r="AF52" s="24">
        <f t="shared" si="24"/>
        <v>490</v>
      </c>
      <c r="AG52" s="25">
        <f t="shared" si="25"/>
        <v>1230.5999999999999</v>
      </c>
      <c r="AH52" s="9"/>
    </row>
    <row r="53" spans="1:34" ht="18" customHeight="1" x14ac:dyDescent="0.25">
      <c r="A53" s="9">
        <v>50</v>
      </c>
      <c r="B53" s="30" t="s">
        <v>125</v>
      </c>
      <c r="C53" s="30" t="s">
        <v>335</v>
      </c>
      <c r="D53" s="31" t="s">
        <v>126</v>
      </c>
      <c r="E53" s="31" t="s">
        <v>127</v>
      </c>
      <c r="F53" s="8" t="s">
        <v>5</v>
      </c>
      <c r="G53" s="8">
        <v>7.49</v>
      </c>
      <c r="H53" s="8">
        <f t="shared" si="13"/>
        <v>823.9</v>
      </c>
      <c r="I53" s="9" t="s">
        <v>5</v>
      </c>
      <c r="J53" s="9" t="s">
        <v>5</v>
      </c>
      <c r="K53" s="11" t="str">
        <f t="shared" si="14"/>
        <v>ΟΚ</v>
      </c>
      <c r="L53" s="11"/>
      <c r="M53" s="8"/>
      <c r="N53" s="9">
        <f t="shared" si="15"/>
        <v>0</v>
      </c>
      <c r="O53" s="8"/>
      <c r="P53" s="8">
        <f t="shared" si="16"/>
        <v>0</v>
      </c>
      <c r="Q53" s="9"/>
      <c r="R53" s="9">
        <f t="shared" si="17"/>
        <v>0</v>
      </c>
      <c r="S53" s="9"/>
      <c r="T53" s="9">
        <f t="shared" si="18"/>
        <v>0</v>
      </c>
      <c r="U53" s="9" t="s">
        <v>3</v>
      </c>
      <c r="V53" s="9">
        <f t="shared" si="19"/>
        <v>30</v>
      </c>
      <c r="W53" s="9"/>
      <c r="X53" s="9">
        <f t="shared" si="20"/>
        <v>0</v>
      </c>
      <c r="Y53" s="9" t="s">
        <v>3</v>
      </c>
      <c r="Z53" s="9">
        <f t="shared" si="21"/>
        <v>30</v>
      </c>
      <c r="AA53" s="9"/>
      <c r="AB53" s="9">
        <f t="shared" si="22"/>
        <v>0</v>
      </c>
      <c r="AC53" s="9">
        <v>14</v>
      </c>
      <c r="AD53" s="9">
        <f t="shared" si="23"/>
        <v>238</v>
      </c>
      <c r="AE53" s="9">
        <v>14</v>
      </c>
      <c r="AF53" s="24">
        <f t="shared" si="24"/>
        <v>98</v>
      </c>
      <c r="AG53" s="25">
        <f t="shared" si="25"/>
        <v>1219.9000000000001</v>
      </c>
      <c r="AH53" s="32"/>
    </row>
    <row r="54" spans="1:34" ht="18" customHeight="1" x14ac:dyDescent="0.25">
      <c r="A54" s="9">
        <v>51</v>
      </c>
      <c r="B54" s="14" t="s">
        <v>164</v>
      </c>
      <c r="C54" s="14" t="s">
        <v>410</v>
      </c>
      <c r="D54" s="23" t="s">
        <v>165</v>
      </c>
      <c r="E54" s="23" t="s">
        <v>166</v>
      </c>
      <c r="F54" s="8" t="s">
        <v>5</v>
      </c>
      <c r="G54" s="8">
        <v>8.36</v>
      </c>
      <c r="H54" s="8">
        <f t="shared" si="13"/>
        <v>919.59999999999991</v>
      </c>
      <c r="I54" s="9" t="s">
        <v>5</v>
      </c>
      <c r="J54" s="9" t="s">
        <v>5</v>
      </c>
      <c r="K54" s="11" t="str">
        <f t="shared" si="14"/>
        <v>ΟΚ</v>
      </c>
      <c r="L54" s="11"/>
      <c r="M54" s="8"/>
      <c r="N54" s="9">
        <f t="shared" si="15"/>
        <v>0</v>
      </c>
      <c r="O54" s="8"/>
      <c r="P54" s="8">
        <f t="shared" si="16"/>
        <v>0</v>
      </c>
      <c r="Q54" s="9"/>
      <c r="R54" s="9">
        <f t="shared" si="17"/>
        <v>0</v>
      </c>
      <c r="S54" s="9"/>
      <c r="T54" s="9">
        <f t="shared" si="18"/>
        <v>0</v>
      </c>
      <c r="U54" s="9"/>
      <c r="V54" s="9">
        <f t="shared" si="19"/>
        <v>0</v>
      </c>
      <c r="W54" s="9"/>
      <c r="X54" s="9">
        <f t="shared" si="20"/>
        <v>0</v>
      </c>
      <c r="Y54" s="9" t="s">
        <v>3</v>
      </c>
      <c r="Z54" s="9">
        <f t="shared" si="21"/>
        <v>30</v>
      </c>
      <c r="AA54" s="9"/>
      <c r="AB54" s="9">
        <f t="shared" si="22"/>
        <v>0</v>
      </c>
      <c r="AC54" s="9"/>
      <c r="AD54" s="9">
        <f t="shared" si="23"/>
        <v>0</v>
      </c>
      <c r="AE54" s="9">
        <v>37</v>
      </c>
      <c r="AF54" s="24">
        <f t="shared" si="24"/>
        <v>259</v>
      </c>
      <c r="AG54" s="25">
        <f t="shared" si="25"/>
        <v>1208.5999999999999</v>
      </c>
      <c r="AH54" s="9"/>
    </row>
    <row r="55" spans="1:34" s="7" customFormat="1" ht="18" customHeight="1" x14ac:dyDescent="0.25">
      <c r="A55" s="9">
        <v>52</v>
      </c>
      <c r="B55" s="14" t="s">
        <v>113</v>
      </c>
      <c r="C55" s="14" t="s">
        <v>395</v>
      </c>
      <c r="D55" s="23" t="s">
        <v>114</v>
      </c>
      <c r="E55" s="23" t="s">
        <v>115</v>
      </c>
      <c r="F55" s="8" t="s">
        <v>5</v>
      </c>
      <c r="G55" s="8">
        <v>7.14</v>
      </c>
      <c r="H55" s="8">
        <f t="shared" si="13"/>
        <v>785.4</v>
      </c>
      <c r="I55" s="9" t="s">
        <v>5</v>
      </c>
      <c r="J55" s="9" t="s">
        <v>5</v>
      </c>
      <c r="K55" s="11" t="str">
        <f t="shared" si="14"/>
        <v>ΟΚ</v>
      </c>
      <c r="L55" s="11"/>
      <c r="M55" s="8" t="s">
        <v>5</v>
      </c>
      <c r="N55" s="9">
        <f t="shared" si="15"/>
        <v>120</v>
      </c>
      <c r="O55" s="8" t="s">
        <v>5</v>
      </c>
      <c r="P55" s="8">
        <f t="shared" si="16"/>
        <v>60</v>
      </c>
      <c r="Q55" s="9"/>
      <c r="R55" s="9">
        <f t="shared" si="17"/>
        <v>0</v>
      </c>
      <c r="S55" s="9"/>
      <c r="T55" s="9">
        <f t="shared" si="18"/>
        <v>0</v>
      </c>
      <c r="U55" s="9"/>
      <c r="V55" s="9">
        <f t="shared" si="19"/>
        <v>0</v>
      </c>
      <c r="W55" s="9"/>
      <c r="X55" s="9">
        <f t="shared" si="20"/>
        <v>0</v>
      </c>
      <c r="Y55" s="9" t="s">
        <v>3</v>
      </c>
      <c r="Z55" s="9">
        <f t="shared" si="21"/>
        <v>30</v>
      </c>
      <c r="AA55" s="9"/>
      <c r="AB55" s="9">
        <f t="shared" si="22"/>
        <v>0</v>
      </c>
      <c r="AC55" s="9">
        <v>9</v>
      </c>
      <c r="AD55" s="9">
        <f t="shared" si="23"/>
        <v>153</v>
      </c>
      <c r="AE55" s="9">
        <v>6</v>
      </c>
      <c r="AF55" s="24">
        <f t="shared" si="24"/>
        <v>42</v>
      </c>
      <c r="AG55" s="25">
        <f t="shared" si="25"/>
        <v>1190.4000000000001</v>
      </c>
      <c r="AH55" s="9"/>
    </row>
    <row r="56" spans="1:34" s="7" customFormat="1" ht="18" customHeight="1" x14ac:dyDescent="0.25">
      <c r="A56" s="9">
        <v>53</v>
      </c>
      <c r="B56" s="14" t="s">
        <v>82</v>
      </c>
      <c r="C56" s="14" t="s">
        <v>386</v>
      </c>
      <c r="D56" s="23" t="s">
        <v>83</v>
      </c>
      <c r="E56" s="23" t="s">
        <v>84</v>
      </c>
      <c r="F56" s="8" t="s">
        <v>5</v>
      </c>
      <c r="G56" s="8">
        <v>6.36</v>
      </c>
      <c r="H56" s="8">
        <f t="shared" si="13"/>
        <v>699.6</v>
      </c>
      <c r="I56" s="9" t="s">
        <v>5</v>
      </c>
      <c r="J56" s="9" t="s">
        <v>5</v>
      </c>
      <c r="K56" s="11" t="str">
        <f t="shared" si="14"/>
        <v>ΟΚ</v>
      </c>
      <c r="L56" s="11"/>
      <c r="M56" s="8"/>
      <c r="N56" s="9">
        <f t="shared" si="15"/>
        <v>0</v>
      </c>
      <c r="O56" s="8"/>
      <c r="P56" s="8">
        <f t="shared" si="16"/>
        <v>0</v>
      </c>
      <c r="Q56" s="9"/>
      <c r="R56" s="9">
        <f t="shared" si="17"/>
        <v>0</v>
      </c>
      <c r="S56" s="9"/>
      <c r="T56" s="9">
        <f t="shared" si="18"/>
        <v>0</v>
      </c>
      <c r="U56" s="9"/>
      <c r="V56" s="9">
        <f t="shared" si="19"/>
        <v>0</v>
      </c>
      <c r="W56" s="9"/>
      <c r="X56" s="9">
        <f t="shared" si="20"/>
        <v>0</v>
      </c>
      <c r="Y56" s="9" t="s">
        <v>3</v>
      </c>
      <c r="Z56" s="9">
        <f t="shared" si="21"/>
        <v>30</v>
      </c>
      <c r="AA56" s="9"/>
      <c r="AB56" s="9">
        <f t="shared" si="22"/>
        <v>0</v>
      </c>
      <c r="AC56" s="9"/>
      <c r="AD56" s="9">
        <f t="shared" si="23"/>
        <v>0</v>
      </c>
      <c r="AE56" s="9">
        <v>64</v>
      </c>
      <c r="AF56" s="24">
        <f t="shared" si="24"/>
        <v>448</v>
      </c>
      <c r="AG56" s="25">
        <f t="shared" si="25"/>
        <v>1177.5999999999999</v>
      </c>
      <c r="AH56" s="9"/>
    </row>
    <row r="57" spans="1:34" ht="18" customHeight="1" x14ac:dyDescent="0.25">
      <c r="A57" s="9">
        <v>54</v>
      </c>
      <c r="B57" s="14" t="s">
        <v>133</v>
      </c>
      <c r="C57" s="14" t="s">
        <v>402</v>
      </c>
      <c r="D57" s="23" t="s">
        <v>134</v>
      </c>
      <c r="E57" s="23" t="s">
        <v>135</v>
      </c>
      <c r="F57" s="8" t="s">
        <v>5</v>
      </c>
      <c r="G57" s="8">
        <v>7.27</v>
      </c>
      <c r="H57" s="8">
        <f t="shared" si="13"/>
        <v>799.69999999999993</v>
      </c>
      <c r="I57" s="9" t="s">
        <v>5</v>
      </c>
      <c r="J57" s="9" t="s">
        <v>5</v>
      </c>
      <c r="K57" s="11" t="str">
        <f t="shared" si="14"/>
        <v>ΟΚ</v>
      </c>
      <c r="L57" s="11"/>
      <c r="M57" s="8" t="s">
        <v>5</v>
      </c>
      <c r="N57" s="9">
        <f t="shared" si="15"/>
        <v>120</v>
      </c>
      <c r="O57" s="8"/>
      <c r="P57" s="8">
        <f t="shared" si="16"/>
        <v>0</v>
      </c>
      <c r="Q57" s="9"/>
      <c r="R57" s="9">
        <f t="shared" si="17"/>
        <v>0</v>
      </c>
      <c r="S57" s="9"/>
      <c r="T57" s="9">
        <f t="shared" si="18"/>
        <v>0</v>
      </c>
      <c r="U57" s="9"/>
      <c r="V57" s="9">
        <f t="shared" si="19"/>
        <v>0</v>
      </c>
      <c r="W57" s="9"/>
      <c r="X57" s="9">
        <f t="shared" si="20"/>
        <v>0</v>
      </c>
      <c r="Y57" s="9" t="s">
        <v>3</v>
      </c>
      <c r="Z57" s="9">
        <f t="shared" si="21"/>
        <v>30</v>
      </c>
      <c r="AA57" s="9"/>
      <c r="AB57" s="9">
        <f t="shared" si="22"/>
        <v>0</v>
      </c>
      <c r="AC57" s="9">
        <v>13</v>
      </c>
      <c r="AD57" s="9">
        <f t="shared" si="23"/>
        <v>221</v>
      </c>
      <c r="AE57" s="9"/>
      <c r="AF57" s="24">
        <f t="shared" si="24"/>
        <v>0</v>
      </c>
      <c r="AG57" s="25">
        <f t="shared" si="25"/>
        <v>1170.6999999999998</v>
      </c>
      <c r="AH57" s="9"/>
    </row>
    <row r="58" spans="1:34" ht="18" customHeight="1" x14ac:dyDescent="0.25">
      <c r="A58" s="9">
        <v>55</v>
      </c>
      <c r="B58" s="14" t="s">
        <v>106</v>
      </c>
      <c r="C58" s="14" t="s">
        <v>393</v>
      </c>
      <c r="D58" s="23" t="s">
        <v>107</v>
      </c>
      <c r="E58" s="23" t="s">
        <v>108</v>
      </c>
      <c r="F58" s="8" t="s">
        <v>5</v>
      </c>
      <c r="G58" s="8">
        <v>6.28</v>
      </c>
      <c r="H58" s="8">
        <f t="shared" si="13"/>
        <v>690.80000000000007</v>
      </c>
      <c r="I58" s="9" t="s">
        <v>5</v>
      </c>
      <c r="J58" s="9" t="s">
        <v>5</v>
      </c>
      <c r="K58" s="11" t="str">
        <f t="shared" si="14"/>
        <v>ΟΚ</v>
      </c>
      <c r="L58" s="11"/>
      <c r="M58" s="8"/>
      <c r="N58" s="9">
        <f t="shared" si="15"/>
        <v>0</v>
      </c>
      <c r="O58" s="8"/>
      <c r="P58" s="8">
        <f t="shared" si="16"/>
        <v>0</v>
      </c>
      <c r="Q58" s="9"/>
      <c r="R58" s="9">
        <f t="shared" si="17"/>
        <v>0</v>
      </c>
      <c r="S58" s="9"/>
      <c r="T58" s="9">
        <f t="shared" si="18"/>
        <v>0</v>
      </c>
      <c r="U58" s="9"/>
      <c r="V58" s="9">
        <f t="shared" si="19"/>
        <v>0</v>
      </c>
      <c r="W58" s="9"/>
      <c r="X58" s="9">
        <f t="shared" si="20"/>
        <v>0</v>
      </c>
      <c r="Y58" s="9" t="s">
        <v>3</v>
      </c>
      <c r="Z58" s="9">
        <f t="shared" si="21"/>
        <v>30</v>
      </c>
      <c r="AA58" s="9"/>
      <c r="AB58" s="9">
        <f t="shared" si="22"/>
        <v>0</v>
      </c>
      <c r="AC58" s="9"/>
      <c r="AD58" s="9">
        <f t="shared" si="23"/>
        <v>0</v>
      </c>
      <c r="AE58" s="9">
        <v>64</v>
      </c>
      <c r="AF58" s="24">
        <f t="shared" si="24"/>
        <v>448</v>
      </c>
      <c r="AG58" s="25">
        <f t="shared" si="25"/>
        <v>1168.8000000000002</v>
      </c>
      <c r="AH58" s="9"/>
    </row>
    <row r="59" spans="1:34" ht="18" customHeight="1" x14ac:dyDescent="0.25">
      <c r="A59" s="9">
        <v>56</v>
      </c>
      <c r="B59" s="14" t="s">
        <v>181</v>
      </c>
      <c r="C59" s="14" t="s">
        <v>416</v>
      </c>
      <c r="D59" s="23" t="s">
        <v>182</v>
      </c>
      <c r="E59" s="23" t="s">
        <v>61</v>
      </c>
      <c r="F59" s="8" t="s">
        <v>5</v>
      </c>
      <c r="G59" s="8">
        <v>6.69</v>
      </c>
      <c r="H59" s="8">
        <f t="shared" si="13"/>
        <v>735.90000000000009</v>
      </c>
      <c r="I59" s="9" t="s">
        <v>5</v>
      </c>
      <c r="J59" s="9" t="s">
        <v>5</v>
      </c>
      <c r="K59" s="11" t="str">
        <f t="shared" si="14"/>
        <v>ΟΚ</v>
      </c>
      <c r="L59" s="11"/>
      <c r="M59" s="8"/>
      <c r="N59" s="9">
        <f t="shared" si="15"/>
        <v>0</v>
      </c>
      <c r="O59" s="8"/>
      <c r="P59" s="8">
        <f t="shared" si="16"/>
        <v>0</v>
      </c>
      <c r="Q59" s="9"/>
      <c r="R59" s="9">
        <f t="shared" si="17"/>
        <v>0</v>
      </c>
      <c r="S59" s="9"/>
      <c r="T59" s="9">
        <f t="shared" si="18"/>
        <v>0</v>
      </c>
      <c r="U59" s="9"/>
      <c r="V59" s="9">
        <f t="shared" si="19"/>
        <v>0</v>
      </c>
      <c r="W59" s="9"/>
      <c r="X59" s="9">
        <f t="shared" si="20"/>
        <v>0</v>
      </c>
      <c r="Y59" s="9" t="s">
        <v>3</v>
      </c>
      <c r="Z59" s="9">
        <f t="shared" si="21"/>
        <v>30</v>
      </c>
      <c r="AA59" s="9"/>
      <c r="AB59" s="9">
        <f t="shared" si="22"/>
        <v>0</v>
      </c>
      <c r="AC59" s="9"/>
      <c r="AD59" s="9">
        <f t="shared" si="23"/>
        <v>0</v>
      </c>
      <c r="AE59" s="9">
        <v>53</v>
      </c>
      <c r="AF59" s="24">
        <f t="shared" si="24"/>
        <v>371</v>
      </c>
      <c r="AG59" s="25">
        <f t="shared" si="25"/>
        <v>1136.9000000000001</v>
      </c>
      <c r="AH59" s="9"/>
    </row>
    <row r="60" spans="1:34" ht="18" customHeight="1" x14ac:dyDescent="0.25">
      <c r="A60" s="9">
        <v>57</v>
      </c>
      <c r="B60" s="14" t="s">
        <v>259</v>
      </c>
      <c r="C60" s="14" t="s">
        <v>451</v>
      </c>
      <c r="D60" s="23" t="s">
        <v>260</v>
      </c>
      <c r="E60" s="23" t="s">
        <v>34</v>
      </c>
      <c r="F60" s="8" t="s">
        <v>5</v>
      </c>
      <c r="G60" s="8">
        <v>7</v>
      </c>
      <c r="H60" s="8">
        <f t="shared" si="13"/>
        <v>770</v>
      </c>
      <c r="I60" s="9" t="s">
        <v>5</v>
      </c>
      <c r="J60" s="9" t="s">
        <v>5</v>
      </c>
      <c r="K60" s="11" t="str">
        <f t="shared" si="14"/>
        <v>ΟΚ</v>
      </c>
      <c r="L60" s="11"/>
      <c r="M60" s="8"/>
      <c r="N60" s="9">
        <f t="shared" si="15"/>
        <v>0</v>
      </c>
      <c r="O60" s="8"/>
      <c r="P60" s="8">
        <f t="shared" si="16"/>
        <v>0</v>
      </c>
      <c r="Q60" s="9"/>
      <c r="R60" s="9">
        <f t="shared" si="17"/>
        <v>0</v>
      </c>
      <c r="S60" s="9"/>
      <c r="T60" s="9">
        <f t="shared" si="18"/>
        <v>0</v>
      </c>
      <c r="U60" s="9"/>
      <c r="V60" s="9">
        <f t="shared" si="19"/>
        <v>0</v>
      </c>
      <c r="W60" s="9"/>
      <c r="X60" s="9">
        <f t="shared" si="20"/>
        <v>0</v>
      </c>
      <c r="Y60" s="9" t="s">
        <v>3</v>
      </c>
      <c r="Z60" s="9">
        <f t="shared" si="21"/>
        <v>30</v>
      </c>
      <c r="AA60" s="9"/>
      <c r="AB60" s="9">
        <f t="shared" si="22"/>
        <v>0</v>
      </c>
      <c r="AC60" s="9"/>
      <c r="AD60" s="9">
        <f t="shared" si="23"/>
        <v>0</v>
      </c>
      <c r="AE60" s="9">
        <v>48</v>
      </c>
      <c r="AF60" s="24">
        <f t="shared" si="24"/>
        <v>336</v>
      </c>
      <c r="AG60" s="25">
        <f t="shared" si="25"/>
        <v>1136</v>
      </c>
      <c r="AH60" s="9"/>
    </row>
    <row r="61" spans="1:34" ht="18" customHeight="1" x14ac:dyDescent="0.25">
      <c r="A61" s="9">
        <v>58</v>
      </c>
      <c r="B61" s="14" t="s">
        <v>49</v>
      </c>
      <c r="C61" s="14" t="s">
        <v>375</v>
      </c>
      <c r="D61" s="23" t="s">
        <v>50</v>
      </c>
      <c r="E61" s="23" t="s">
        <v>51</v>
      </c>
      <c r="F61" s="8" t="s">
        <v>5</v>
      </c>
      <c r="G61" s="8">
        <v>7.01</v>
      </c>
      <c r="H61" s="8">
        <f t="shared" si="13"/>
        <v>771.1</v>
      </c>
      <c r="I61" s="9" t="s">
        <v>5</v>
      </c>
      <c r="J61" s="9" t="s">
        <v>5</v>
      </c>
      <c r="K61" s="11" t="str">
        <f t="shared" si="14"/>
        <v>ΟΚ</v>
      </c>
      <c r="L61" s="11"/>
      <c r="M61" s="8"/>
      <c r="N61" s="9">
        <f t="shared" si="15"/>
        <v>0</v>
      </c>
      <c r="O61" s="8"/>
      <c r="P61" s="8">
        <f t="shared" si="16"/>
        <v>0</v>
      </c>
      <c r="Q61" s="9"/>
      <c r="R61" s="9">
        <f t="shared" si="17"/>
        <v>0</v>
      </c>
      <c r="S61" s="9"/>
      <c r="T61" s="9">
        <f t="shared" si="18"/>
        <v>0</v>
      </c>
      <c r="U61" s="9"/>
      <c r="V61" s="9">
        <f t="shared" si="19"/>
        <v>0</v>
      </c>
      <c r="W61" s="9"/>
      <c r="X61" s="9">
        <f t="shared" si="20"/>
        <v>0</v>
      </c>
      <c r="Y61" s="9" t="s">
        <v>2</v>
      </c>
      <c r="Z61" s="9">
        <f t="shared" si="21"/>
        <v>70</v>
      </c>
      <c r="AA61" s="9"/>
      <c r="AB61" s="9">
        <f t="shared" si="22"/>
        <v>0</v>
      </c>
      <c r="AC61" s="9"/>
      <c r="AD61" s="9">
        <f t="shared" si="23"/>
        <v>0</v>
      </c>
      <c r="AE61" s="9">
        <v>42</v>
      </c>
      <c r="AF61" s="24">
        <f t="shared" si="24"/>
        <v>294</v>
      </c>
      <c r="AG61" s="25">
        <f t="shared" si="25"/>
        <v>1135.0999999999999</v>
      </c>
      <c r="AH61" s="9"/>
    </row>
    <row r="62" spans="1:34" ht="18" customHeight="1" x14ac:dyDescent="0.25">
      <c r="A62" s="9">
        <v>59</v>
      </c>
      <c r="B62" s="30" t="s">
        <v>330</v>
      </c>
      <c r="C62" s="30" t="s">
        <v>333</v>
      </c>
      <c r="D62" s="31" t="s">
        <v>329</v>
      </c>
      <c r="E62" s="31" t="s">
        <v>140</v>
      </c>
      <c r="F62" s="8" t="s">
        <v>5</v>
      </c>
      <c r="G62" s="8">
        <v>7.18</v>
      </c>
      <c r="H62" s="8">
        <f t="shared" si="13"/>
        <v>789.8</v>
      </c>
      <c r="I62" s="9" t="s">
        <v>5</v>
      </c>
      <c r="J62" s="9" t="s">
        <v>5</v>
      </c>
      <c r="K62" s="11" t="str">
        <f t="shared" si="14"/>
        <v>ΟΚ</v>
      </c>
      <c r="L62" s="11"/>
      <c r="M62" s="8" t="s">
        <v>5</v>
      </c>
      <c r="N62" s="9">
        <f t="shared" si="15"/>
        <v>120</v>
      </c>
      <c r="O62" s="8"/>
      <c r="P62" s="8">
        <f t="shared" si="16"/>
        <v>0</v>
      </c>
      <c r="Q62" s="9"/>
      <c r="R62" s="9">
        <f t="shared" si="17"/>
        <v>0</v>
      </c>
      <c r="S62" s="9"/>
      <c r="T62" s="9">
        <f t="shared" si="18"/>
        <v>0</v>
      </c>
      <c r="U62" s="9"/>
      <c r="V62" s="9">
        <f t="shared" si="19"/>
        <v>0</v>
      </c>
      <c r="W62" s="9"/>
      <c r="X62" s="9">
        <f t="shared" si="20"/>
        <v>0</v>
      </c>
      <c r="Y62" s="9" t="s">
        <v>2</v>
      </c>
      <c r="Z62" s="9">
        <f t="shared" si="21"/>
        <v>70</v>
      </c>
      <c r="AA62" s="9"/>
      <c r="AB62" s="9">
        <f t="shared" si="22"/>
        <v>0</v>
      </c>
      <c r="AC62" s="9"/>
      <c r="AD62" s="9">
        <f t="shared" si="23"/>
        <v>0</v>
      </c>
      <c r="AE62" s="9">
        <v>18</v>
      </c>
      <c r="AF62" s="24">
        <f t="shared" si="24"/>
        <v>126</v>
      </c>
      <c r="AG62" s="25">
        <f t="shared" si="25"/>
        <v>1105.8</v>
      </c>
      <c r="AH62" s="9"/>
    </row>
    <row r="63" spans="1:34" ht="18" customHeight="1" x14ac:dyDescent="0.25">
      <c r="A63" s="9">
        <v>60</v>
      </c>
      <c r="B63" s="14" t="s">
        <v>314</v>
      </c>
      <c r="C63" s="14" t="s">
        <v>459</v>
      </c>
      <c r="D63" s="23" t="s">
        <v>315</v>
      </c>
      <c r="E63" s="23" t="s">
        <v>42</v>
      </c>
      <c r="F63" s="8" t="s">
        <v>5</v>
      </c>
      <c r="G63" s="8">
        <v>6.54</v>
      </c>
      <c r="H63" s="8">
        <f t="shared" si="13"/>
        <v>719.4</v>
      </c>
      <c r="I63" s="9" t="s">
        <v>5</v>
      </c>
      <c r="J63" s="9" t="s">
        <v>5</v>
      </c>
      <c r="K63" s="11" t="str">
        <f t="shared" si="14"/>
        <v>ΟΚ</v>
      </c>
      <c r="L63" s="11"/>
      <c r="M63" s="8" t="s">
        <v>5</v>
      </c>
      <c r="N63" s="9">
        <f t="shared" si="15"/>
        <v>120</v>
      </c>
      <c r="O63" s="8"/>
      <c r="P63" s="8">
        <f t="shared" si="16"/>
        <v>0</v>
      </c>
      <c r="Q63" s="9"/>
      <c r="R63" s="9">
        <f t="shared" si="17"/>
        <v>0</v>
      </c>
      <c r="S63" s="9"/>
      <c r="T63" s="9">
        <f t="shared" si="18"/>
        <v>0</v>
      </c>
      <c r="U63" s="9"/>
      <c r="V63" s="9">
        <f t="shared" si="19"/>
        <v>0</v>
      </c>
      <c r="W63" s="9"/>
      <c r="X63" s="9">
        <f t="shared" si="20"/>
        <v>0</v>
      </c>
      <c r="Y63" s="9" t="s">
        <v>6</v>
      </c>
      <c r="Z63" s="9">
        <f t="shared" si="21"/>
        <v>50</v>
      </c>
      <c r="AA63" s="9"/>
      <c r="AB63" s="9">
        <f t="shared" si="22"/>
        <v>0</v>
      </c>
      <c r="AC63" s="9"/>
      <c r="AD63" s="9">
        <f t="shared" si="23"/>
        <v>0</v>
      </c>
      <c r="AE63" s="9">
        <v>26</v>
      </c>
      <c r="AF63" s="24">
        <f t="shared" si="24"/>
        <v>182</v>
      </c>
      <c r="AG63" s="25">
        <f t="shared" si="25"/>
        <v>1071.4000000000001</v>
      </c>
      <c r="AH63" s="9"/>
    </row>
    <row r="64" spans="1:34" ht="18" customHeight="1" x14ac:dyDescent="0.25">
      <c r="A64" s="9">
        <v>61</v>
      </c>
      <c r="B64" s="14" t="s">
        <v>29</v>
      </c>
      <c r="C64" s="14" t="s">
        <v>369</v>
      </c>
      <c r="D64" s="23" t="s">
        <v>30</v>
      </c>
      <c r="E64" s="23" t="s">
        <v>31</v>
      </c>
      <c r="F64" s="8" t="s">
        <v>5</v>
      </c>
      <c r="G64" s="8">
        <v>6.32</v>
      </c>
      <c r="H64" s="8">
        <f t="shared" si="13"/>
        <v>695.2</v>
      </c>
      <c r="I64" s="9" t="s">
        <v>5</v>
      </c>
      <c r="J64" s="9" t="s">
        <v>5</v>
      </c>
      <c r="K64" s="11" t="str">
        <f t="shared" si="14"/>
        <v>ΟΚ</v>
      </c>
      <c r="L64" s="11"/>
      <c r="M64" s="8"/>
      <c r="N64" s="9">
        <f t="shared" si="15"/>
        <v>0</v>
      </c>
      <c r="O64" s="8"/>
      <c r="P64" s="8">
        <f t="shared" si="16"/>
        <v>0</v>
      </c>
      <c r="Q64" s="9"/>
      <c r="R64" s="9">
        <f t="shared" si="17"/>
        <v>0</v>
      </c>
      <c r="S64" s="9"/>
      <c r="T64" s="9">
        <f t="shared" si="18"/>
        <v>0</v>
      </c>
      <c r="U64" s="9"/>
      <c r="V64" s="9">
        <f t="shared" si="19"/>
        <v>0</v>
      </c>
      <c r="W64" s="9"/>
      <c r="X64" s="9">
        <f t="shared" si="20"/>
        <v>0</v>
      </c>
      <c r="Y64" s="9" t="s">
        <v>3</v>
      </c>
      <c r="Z64" s="9">
        <f t="shared" si="21"/>
        <v>30</v>
      </c>
      <c r="AA64" s="9"/>
      <c r="AB64" s="9">
        <f t="shared" si="22"/>
        <v>0</v>
      </c>
      <c r="AC64" s="9"/>
      <c r="AD64" s="9">
        <f t="shared" si="23"/>
        <v>0</v>
      </c>
      <c r="AE64" s="9">
        <v>49</v>
      </c>
      <c r="AF64" s="24">
        <f t="shared" si="24"/>
        <v>343</v>
      </c>
      <c r="AG64" s="25">
        <f t="shared" si="25"/>
        <v>1068.2</v>
      </c>
      <c r="AH64" s="9"/>
    </row>
    <row r="65" spans="1:34" ht="18" customHeight="1" x14ac:dyDescent="0.25">
      <c r="A65" s="9">
        <v>62</v>
      </c>
      <c r="B65" s="14" t="s">
        <v>272</v>
      </c>
      <c r="C65" s="14" t="s">
        <v>448</v>
      </c>
      <c r="D65" s="23" t="s">
        <v>273</v>
      </c>
      <c r="E65" s="23" t="s">
        <v>274</v>
      </c>
      <c r="F65" s="8" t="s">
        <v>5</v>
      </c>
      <c r="G65" s="8">
        <v>8.8000000000000007</v>
      </c>
      <c r="H65" s="8">
        <f t="shared" si="13"/>
        <v>968.00000000000011</v>
      </c>
      <c r="I65" s="9" t="s">
        <v>5</v>
      </c>
      <c r="J65" s="9" t="s">
        <v>5</v>
      </c>
      <c r="K65" s="11" t="str">
        <f t="shared" si="14"/>
        <v>ΟΚ</v>
      </c>
      <c r="L65" s="11"/>
      <c r="M65" s="8"/>
      <c r="N65" s="9">
        <f t="shared" si="15"/>
        <v>0</v>
      </c>
      <c r="O65" s="8" t="s">
        <v>5</v>
      </c>
      <c r="P65" s="8">
        <f t="shared" si="16"/>
        <v>60</v>
      </c>
      <c r="Q65" s="9"/>
      <c r="R65" s="9">
        <f t="shared" si="17"/>
        <v>0</v>
      </c>
      <c r="S65" s="9"/>
      <c r="T65" s="9">
        <f t="shared" si="18"/>
        <v>0</v>
      </c>
      <c r="U65" s="9"/>
      <c r="V65" s="9">
        <f t="shared" si="19"/>
        <v>0</v>
      </c>
      <c r="W65" s="9"/>
      <c r="X65" s="9">
        <f t="shared" si="20"/>
        <v>0</v>
      </c>
      <c r="Y65" s="9" t="s">
        <v>3</v>
      </c>
      <c r="Z65" s="9">
        <f t="shared" si="21"/>
        <v>30</v>
      </c>
      <c r="AA65" s="9"/>
      <c r="AB65" s="9">
        <f t="shared" si="22"/>
        <v>0</v>
      </c>
      <c r="AC65" s="9"/>
      <c r="AD65" s="9">
        <f t="shared" si="23"/>
        <v>0</v>
      </c>
      <c r="AE65" s="9"/>
      <c r="AF65" s="24">
        <f t="shared" si="24"/>
        <v>0</v>
      </c>
      <c r="AG65" s="25">
        <f t="shared" si="25"/>
        <v>1058</v>
      </c>
      <c r="AH65" s="9"/>
    </row>
    <row r="66" spans="1:34" ht="18" customHeight="1" x14ac:dyDescent="0.25">
      <c r="A66" s="9">
        <v>63</v>
      </c>
      <c r="B66" s="14" t="s">
        <v>46</v>
      </c>
      <c r="C66" s="14" t="s">
        <v>374</v>
      </c>
      <c r="D66" s="23" t="s">
        <v>47</v>
      </c>
      <c r="E66" s="23" t="s">
        <v>48</v>
      </c>
      <c r="F66" s="8" t="s">
        <v>5</v>
      </c>
      <c r="G66" s="8">
        <v>7.01</v>
      </c>
      <c r="H66" s="8">
        <f t="shared" si="13"/>
        <v>771.1</v>
      </c>
      <c r="I66" s="9" t="s">
        <v>5</v>
      </c>
      <c r="J66" s="9" t="s">
        <v>5</v>
      </c>
      <c r="K66" s="11" t="str">
        <f t="shared" si="14"/>
        <v>ΟΚ</v>
      </c>
      <c r="L66" s="11"/>
      <c r="M66" s="8"/>
      <c r="N66" s="9">
        <f t="shared" si="15"/>
        <v>0</v>
      </c>
      <c r="O66" s="8"/>
      <c r="P66" s="8">
        <f t="shared" si="16"/>
        <v>0</v>
      </c>
      <c r="Q66" s="9"/>
      <c r="R66" s="9">
        <f t="shared" si="17"/>
        <v>0</v>
      </c>
      <c r="S66" s="9"/>
      <c r="T66" s="9">
        <f t="shared" si="18"/>
        <v>0</v>
      </c>
      <c r="U66" s="9"/>
      <c r="V66" s="9">
        <f t="shared" si="19"/>
        <v>0</v>
      </c>
      <c r="W66" s="9"/>
      <c r="X66" s="9">
        <f t="shared" si="20"/>
        <v>0</v>
      </c>
      <c r="Y66" s="9" t="s">
        <v>3</v>
      </c>
      <c r="Z66" s="9">
        <f t="shared" si="21"/>
        <v>30</v>
      </c>
      <c r="AA66" s="9"/>
      <c r="AB66" s="9">
        <f t="shared" si="22"/>
        <v>0</v>
      </c>
      <c r="AC66" s="9">
        <v>11</v>
      </c>
      <c r="AD66" s="9">
        <f t="shared" si="23"/>
        <v>187</v>
      </c>
      <c r="AE66" s="9">
        <v>7</v>
      </c>
      <c r="AF66" s="24">
        <f t="shared" si="24"/>
        <v>49</v>
      </c>
      <c r="AG66" s="25">
        <f t="shared" si="25"/>
        <v>1037.0999999999999</v>
      </c>
      <c r="AH66" s="9"/>
    </row>
    <row r="67" spans="1:34" ht="18" customHeight="1" x14ac:dyDescent="0.25">
      <c r="A67" s="9">
        <v>64</v>
      </c>
      <c r="B67" s="14" t="s">
        <v>285</v>
      </c>
      <c r="C67" s="14" t="s">
        <v>470</v>
      </c>
      <c r="D67" s="23" t="s">
        <v>286</v>
      </c>
      <c r="E67" s="23" t="s">
        <v>287</v>
      </c>
      <c r="F67" s="8" t="s">
        <v>5</v>
      </c>
      <c r="G67" s="8">
        <v>6.58</v>
      </c>
      <c r="H67" s="8">
        <f t="shared" si="13"/>
        <v>723.8</v>
      </c>
      <c r="I67" s="9" t="s">
        <v>5</v>
      </c>
      <c r="J67" s="9" t="s">
        <v>5</v>
      </c>
      <c r="K67" s="11" t="str">
        <f t="shared" si="14"/>
        <v>ΟΚ</v>
      </c>
      <c r="L67" s="11"/>
      <c r="M67" s="8" t="s">
        <v>5</v>
      </c>
      <c r="N67" s="9">
        <f t="shared" si="15"/>
        <v>120</v>
      </c>
      <c r="O67" s="8" t="s">
        <v>5</v>
      </c>
      <c r="P67" s="8">
        <f t="shared" si="16"/>
        <v>60</v>
      </c>
      <c r="Q67" s="9"/>
      <c r="R67" s="9">
        <f t="shared" si="17"/>
        <v>0</v>
      </c>
      <c r="S67" s="9"/>
      <c r="T67" s="9">
        <f t="shared" si="18"/>
        <v>0</v>
      </c>
      <c r="U67" s="9" t="s">
        <v>2</v>
      </c>
      <c r="V67" s="9">
        <f t="shared" si="19"/>
        <v>70</v>
      </c>
      <c r="W67" s="9" t="s">
        <v>3</v>
      </c>
      <c r="X67" s="9">
        <f t="shared" si="20"/>
        <v>30</v>
      </c>
      <c r="Y67" s="9" t="s">
        <v>3</v>
      </c>
      <c r="Z67" s="9">
        <f t="shared" si="21"/>
        <v>30</v>
      </c>
      <c r="AA67" s="9"/>
      <c r="AB67" s="9">
        <f t="shared" si="22"/>
        <v>0</v>
      </c>
      <c r="AC67" s="9"/>
      <c r="AD67" s="9">
        <f t="shared" si="23"/>
        <v>0</v>
      </c>
      <c r="AE67" s="9"/>
      <c r="AF67" s="24">
        <f t="shared" si="24"/>
        <v>0</v>
      </c>
      <c r="AG67" s="25">
        <f t="shared" si="25"/>
        <v>1033.8</v>
      </c>
      <c r="AH67" s="9"/>
    </row>
    <row r="68" spans="1:34" ht="18" customHeight="1" x14ac:dyDescent="0.25">
      <c r="A68" s="9">
        <v>65</v>
      </c>
      <c r="B68" s="30" t="s">
        <v>275</v>
      </c>
      <c r="C68" s="30" t="s">
        <v>337</v>
      </c>
      <c r="D68" s="31" t="s">
        <v>276</v>
      </c>
      <c r="E68" s="31" t="s">
        <v>65</v>
      </c>
      <c r="F68" s="8" t="s">
        <v>5</v>
      </c>
      <c r="G68" s="8">
        <v>5.89</v>
      </c>
      <c r="H68" s="8">
        <f t="shared" ref="H68:H99" si="26">G68*110</f>
        <v>647.9</v>
      </c>
      <c r="I68" s="9" t="s">
        <v>5</v>
      </c>
      <c r="J68" s="9" t="s">
        <v>5</v>
      </c>
      <c r="K68" s="11" t="str">
        <f t="shared" ref="K68:K99" si="27">IF(AND(F68="ΝΑΙ",IF(J68="ΝΑΙ",I68="ΝΑΙ",)),"ΟΚ","ΑΠΟΡΡΙΠΤΕΤΑΙ")</f>
        <v>ΟΚ</v>
      </c>
      <c r="L68" s="11"/>
      <c r="M68" s="8"/>
      <c r="N68" s="9">
        <f t="shared" ref="N68:N99" si="28">IF(M68="ΝΑΙ",120,0)</f>
        <v>0</v>
      </c>
      <c r="O68" s="8"/>
      <c r="P68" s="8">
        <f t="shared" ref="P68:P99" si="29">IF(O68="ΝΑΙ",60,0)</f>
        <v>0</v>
      </c>
      <c r="Q68" s="9"/>
      <c r="R68" s="9">
        <f t="shared" ref="R68:R99" si="30">IF(Q68="ΝΑΙ",250,0)</f>
        <v>0</v>
      </c>
      <c r="S68" s="9"/>
      <c r="T68" s="9">
        <f t="shared" ref="T68:T99" si="31">IF(S68="ΝΑΙ",120,0)</f>
        <v>0</v>
      </c>
      <c r="U68" s="9"/>
      <c r="V68" s="9">
        <f t="shared" ref="V68:V99" si="32">IF(U68="ΑΡΙΣΤΗ",70,IF(U68="ΠΟΛΥ ΚΑΛΗ",50,IF(U68="ΚΑΛΗ",30,)))</f>
        <v>0</v>
      </c>
      <c r="W68" s="9"/>
      <c r="X68" s="9">
        <f t="shared" ref="X68:X99" si="33">IF(W68="ΑΡΙΣΤΗ",70,IF(W68="ΠΟΛΥ ΚΑΛΗ",50,IF(W68="ΚΑΛΗ",30,)))</f>
        <v>0</v>
      </c>
      <c r="Y68" s="9" t="s">
        <v>2</v>
      </c>
      <c r="Z68" s="9">
        <f t="shared" ref="Z68:Z99" si="34">IF(Y68="ΑΡΙΣΤΗ",70,IF(Y68="ΠΟΛΥ ΚΑΛΗ",50,IF(Y68="ΚΑΛΗ",30,)))</f>
        <v>70</v>
      </c>
      <c r="AA68" s="9"/>
      <c r="AB68" s="9">
        <f t="shared" ref="AB68:AB99" si="35">IF(AA68="ΝΑΙ",150,0)</f>
        <v>0</v>
      </c>
      <c r="AC68" s="9"/>
      <c r="AD68" s="9">
        <f t="shared" ref="AD68:AD99" si="36">AC68*17</f>
        <v>0</v>
      </c>
      <c r="AE68" s="9">
        <v>43</v>
      </c>
      <c r="AF68" s="24">
        <f t="shared" ref="AF68:AF99" si="37">AE68*7</f>
        <v>301</v>
      </c>
      <c r="AG68" s="25">
        <f t="shared" ref="AG68:AG99" si="38">H68+AB68+N68+P68+R68+T68+V68+X68+Z68+AD68+AF68</f>
        <v>1018.9</v>
      </c>
      <c r="AH68" s="9"/>
    </row>
    <row r="69" spans="1:34" ht="18" customHeight="1" x14ac:dyDescent="0.25">
      <c r="A69" s="9">
        <v>66</v>
      </c>
      <c r="B69" s="14" t="s">
        <v>130</v>
      </c>
      <c r="C69" s="14" t="s">
        <v>401</v>
      </c>
      <c r="D69" s="23" t="s">
        <v>131</v>
      </c>
      <c r="E69" s="23" t="s">
        <v>132</v>
      </c>
      <c r="F69" s="8" t="s">
        <v>5</v>
      </c>
      <c r="G69" s="8">
        <v>7.82</v>
      </c>
      <c r="H69" s="8">
        <f t="shared" si="26"/>
        <v>860.2</v>
      </c>
      <c r="I69" s="9" t="s">
        <v>5</v>
      </c>
      <c r="J69" s="9" t="s">
        <v>5</v>
      </c>
      <c r="K69" s="11" t="str">
        <f t="shared" si="27"/>
        <v>ΟΚ</v>
      </c>
      <c r="L69" s="11"/>
      <c r="M69" s="8" t="s">
        <v>5</v>
      </c>
      <c r="N69" s="9">
        <f t="shared" si="28"/>
        <v>120</v>
      </c>
      <c r="O69" s="8"/>
      <c r="P69" s="8">
        <f t="shared" si="29"/>
        <v>0</v>
      </c>
      <c r="Q69" s="9"/>
      <c r="R69" s="9">
        <f t="shared" si="30"/>
        <v>0</v>
      </c>
      <c r="S69" s="9"/>
      <c r="T69" s="9">
        <f t="shared" si="31"/>
        <v>0</v>
      </c>
      <c r="U69" s="9"/>
      <c r="V69" s="9">
        <f t="shared" si="32"/>
        <v>0</v>
      </c>
      <c r="W69" s="9"/>
      <c r="X69" s="9">
        <f t="shared" si="33"/>
        <v>0</v>
      </c>
      <c r="Y69" s="9" t="s">
        <v>3</v>
      </c>
      <c r="Z69" s="9">
        <f t="shared" si="34"/>
        <v>30</v>
      </c>
      <c r="AA69" s="9"/>
      <c r="AB69" s="9">
        <f t="shared" si="35"/>
        <v>0</v>
      </c>
      <c r="AC69" s="9"/>
      <c r="AD69" s="9">
        <f t="shared" si="36"/>
        <v>0</v>
      </c>
      <c r="AE69" s="9"/>
      <c r="AF69" s="24">
        <f t="shared" si="37"/>
        <v>0</v>
      </c>
      <c r="AG69" s="25">
        <f t="shared" si="38"/>
        <v>1010.2</v>
      </c>
      <c r="AH69" s="9"/>
    </row>
    <row r="70" spans="1:34" ht="18" customHeight="1" x14ac:dyDescent="0.25">
      <c r="A70" s="9">
        <v>67</v>
      </c>
      <c r="B70" s="14" t="s">
        <v>306</v>
      </c>
      <c r="C70" s="14" t="s">
        <v>461</v>
      </c>
      <c r="D70" s="23" t="s">
        <v>307</v>
      </c>
      <c r="E70" s="23" t="s">
        <v>308</v>
      </c>
      <c r="F70" s="8" t="s">
        <v>5</v>
      </c>
      <c r="G70" s="8">
        <v>8.5399999999999991</v>
      </c>
      <c r="H70" s="8">
        <f t="shared" si="26"/>
        <v>939.39999999999986</v>
      </c>
      <c r="I70" s="9" t="s">
        <v>5</v>
      </c>
      <c r="J70" s="9" t="s">
        <v>5</v>
      </c>
      <c r="K70" s="11" t="str">
        <f t="shared" si="27"/>
        <v>ΟΚ</v>
      </c>
      <c r="L70" s="11"/>
      <c r="M70" s="8"/>
      <c r="N70" s="9">
        <f t="shared" si="28"/>
        <v>0</v>
      </c>
      <c r="O70" s="8"/>
      <c r="P70" s="8">
        <f t="shared" si="29"/>
        <v>0</v>
      </c>
      <c r="Q70" s="9"/>
      <c r="R70" s="9">
        <f t="shared" si="30"/>
        <v>0</v>
      </c>
      <c r="S70" s="9"/>
      <c r="T70" s="9">
        <f t="shared" si="31"/>
        <v>0</v>
      </c>
      <c r="U70" s="9"/>
      <c r="V70" s="9">
        <f t="shared" si="32"/>
        <v>0</v>
      </c>
      <c r="W70" s="9"/>
      <c r="X70" s="9">
        <f t="shared" si="33"/>
        <v>0</v>
      </c>
      <c r="Y70" s="9" t="s">
        <v>2</v>
      </c>
      <c r="Z70" s="9">
        <f t="shared" si="34"/>
        <v>70</v>
      </c>
      <c r="AA70" s="9"/>
      <c r="AB70" s="9">
        <f t="shared" si="35"/>
        <v>0</v>
      </c>
      <c r="AC70" s="9"/>
      <c r="AD70" s="9">
        <f t="shared" si="36"/>
        <v>0</v>
      </c>
      <c r="AE70" s="9"/>
      <c r="AF70" s="24">
        <f t="shared" si="37"/>
        <v>0</v>
      </c>
      <c r="AG70" s="25">
        <f t="shared" si="38"/>
        <v>1009.3999999999999</v>
      </c>
      <c r="AH70" s="9"/>
    </row>
    <row r="71" spans="1:34" ht="18" customHeight="1" x14ac:dyDescent="0.25">
      <c r="A71" s="9">
        <v>68</v>
      </c>
      <c r="B71" s="14" t="s">
        <v>35</v>
      </c>
      <c r="C71" s="14" t="s">
        <v>360</v>
      </c>
      <c r="D71" s="23" t="s">
        <v>36</v>
      </c>
      <c r="E71" s="23" t="s">
        <v>39</v>
      </c>
      <c r="F71" s="8" t="s">
        <v>5</v>
      </c>
      <c r="G71" s="8">
        <v>6.19</v>
      </c>
      <c r="H71" s="8">
        <f t="shared" si="26"/>
        <v>680.90000000000009</v>
      </c>
      <c r="I71" s="9" t="s">
        <v>5</v>
      </c>
      <c r="J71" s="9" t="s">
        <v>5</v>
      </c>
      <c r="K71" s="11" t="str">
        <f t="shared" si="27"/>
        <v>ΟΚ</v>
      </c>
      <c r="L71" s="11"/>
      <c r="M71" s="8" t="s">
        <v>5</v>
      </c>
      <c r="N71" s="9">
        <f t="shared" si="28"/>
        <v>120</v>
      </c>
      <c r="O71" s="8"/>
      <c r="P71" s="8">
        <f t="shared" si="29"/>
        <v>0</v>
      </c>
      <c r="Q71" s="9"/>
      <c r="R71" s="9">
        <f t="shared" si="30"/>
        <v>0</v>
      </c>
      <c r="S71" s="9"/>
      <c r="T71" s="9">
        <f t="shared" si="31"/>
        <v>0</v>
      </c>
      <c r="U71" s="9"/>
      <c r="V71" s="9">
        <f t="shared" si="32"/>
        <v>0</v>
      </c>
      <c r="W71" s="9"/>
      <c r="X71" s="9">
        <f t="shared" si="33"/>
        <v>0</v>
      </c>
      <c r="Y71" s="9" t="s">
        <v>2</v>
      </c>
      <c r="Z71" s="9">
        <f t="shared" si="34"/>
        <v>70</v>
      </c>
      <c r="AA71" s="9"/>
      <c r="AB71" s="9">
        <f t="shared" si="35"/>
        <v>0</v>
      </c>
      <c r="AC71" s="9">
        <v>6</v>
      </c>
      <c r="AD71" s="9">
        <f t="shared" si="36"/>
        <v>102</v>
      </c>
      <c r="AE71" s="9"/>
      <c r="AF71" s="24">
        <f t="shared" si="37"/>
        <v>0</v>
      </c>
      <c r="AG71" s="25">
        <f t="shared" si="38"/>
        <v>972.90000000000009</v>
      </c>
      <c r="AH71" s="9"/>
    </row>
    <row r="72" spans="1:34" ht="18" customHeight="1" x14ac:dyDescent="0.25">
      <c r="A72" s="9">
        <v>69</v>
      </c>
      <c r="B72" s="14" t="s">
        <v>193</v>
      </c>
      <c r="C72" s="14" t="s">
        <v>437</v>
      </c>
      <c r="D72" s="23" t="s">
        <v>194</v>
      </c>
      <c r="E72" s="23" t="s">
        <v>90</v>
      </c>
      <c r="F72" s="8" t="s">
        <v>5</v>
      </c>
      <c r="G72" s="8">
        <v>6.27</v>
      </c>
      <c r="H72" s="8">
        <f t="shared" si="26"/>
        <v>689.69999999999993</v>
      </c>
      <c r="I72" s="9" t="s">
        <v>5</v>
      </c>
      <c r="J72" s="9" t="s">
        <v>5</v>
      </c>
      <c r="K72" s="11" t="str">
        <f t="shared" si="27"/>
        <v>ΟΚ</v>
      </c>
      <c r="L72" s="11"/>
      <c r="M72" s="8" t="s">
        <v>5</v>
      </c>
      <c r="N72" s="9">
        <f t="shared" si="28"/>
        <v>120</v>
      </c>
      <c r="O72" s="8"/>
      <c r="P72" s="8">
        <f t="shared" si="29"/>
        <v>0</v>
      </c>
      <c r="Q72" s="9"/>
      <c r="R72" s="9">
        <f t="shared" si="30"/>
        <v>0</v>
      </c>
      <c r="S72" s="9"/>
      <c r="T72" s="9">
        <f t="shared" si="31"/>
        <v>0</v>
      </c>
      <c r="U72" s="9"/>
      <c r="V72" s="9">
        <f t="shared" si="32"/>
        <v>0</v>
      </c>
      <c r="W72" s="9"/>
      <c r="X72" s="9">
        <f t="shared" si="33"/>
        <v>0</v>
      </c>
      <c r="Y72" s="9" t="s">
        <v>3</v>
      </c>
      <c r="Z72" s="9">
        <f t="shared" si="34"/>
        <v>30</v>
      </c>
      <c r="AA72" s="9"/>
      <c r="AB72" s="9">
        <f t="shared" si="35"/>
        <v>0</v>
      </c>
      <c r="AC72" s="9"/>
      <c r="AD72" s="9">
        <f t="shared" si="36"/>
        <v>0</v>
      </c>
      <c r="AE72" s="9">
        <v>19</v>
      </c>
      <c r="AF72" s="24">
        <f t="shared" si="37"/>
        <v>133</v>
      </c>
      <c r="AG72" s="25">
        <f t="shared" si="38"/>
        <v>972.69999999999993</v>
      </c>
      <c r="AH72" s="9"/>
    </row>
    <row r="73" spans="1:34" ht="18" customHeight="1" x14ac:dyDescent="0.25">
      <c r="A73" s="9">
        <v>70</v>
      </c>
      <c r="B73" s="14" t="s">
        <v>218</v>
      </c>
      <c r="C73" s="14" t="s">
        <v>429</v>
      </c>
      <c r="D73" s="23" t="s">
        <v>219</v>
      </c>
      <c r="E73" s="23" t="s">
        <v>61</v>
      </c>
      <c r="F73" s="8" t="s">
        <v>5</v>
      </c>
      <c r="G73" s="8">
        <v>8.5500000000000007</v>
      </c>
      <c r="H73" s="8">
        <f t="shared" si="26"/>
        <v>940.50000000000011</v>
      </c>
      <c r="I73" s="9" t="s">
        <v>5</v>
      </c>
      <c r="J73" s="9" t="s">
        <v>5</v>
      </c>
      <c r="K73" s="11" t="str">
        <f t="shared" si="27"/>
        <v>ΟΚ</v>
      </c>
      <c r="L73" s="11"/>
      <c r="M73" s="8"/>
      <c r="N73" s="9">
        <f t="shared" si="28"/>
        <v>0</v>
      </c>
      <c r="O73" s="8"/>
      <c r="P73" s="8">
        <f t="shared" si="29"/>
        <v>0</v>
      </c>
      <c r="Q73" s="9"/>
      <c r="R73" s="9">
        <f t="shared" si="30"/>
        <v>0</v>
      </c>
      <c r="S73" s="9"/>
      <c r="T73" s="9">
        <f t="shared" si="31"/>
        <v>0</v>
      </c>
      <c r="U73" s="9"/>
      <c r="V73" s="9">
        <f t="shared" si="32"/>
        <v>0</v>
      </c>
      <c r="W73" s="9"/>
      <c r="X73" s="9">
        <f t="shared" si="33"/>
        <v>0</v>
      </c>
      <c r="Y73" s="9" t="s">
        <v>3</v>
      </c>
      <c r="Z73" s="9">
        <f t="shared" si="34"/>
        <v>30</v>
      </c>
      <c r="AA73" s="9"/>
      <c r="AB73" s="9">
        <f t="shared" si="35"/>
        <v>0</v>
      </c>
      <c r="AC73" s="9"/>
      <c r="AD73" s="9">
        <f t="shared" si="36"/>
        <v>0</v>
      </c>
      <c r="AE73" s="9"/>
      <c r="AF73" s="24">
        <f t="shared" si="37"/>
        <v>0</v>
      </c>
      <c r="AG73" s="25">
        <f t="shared" si="38"/>
        <v>970.50000000000011</v>
      </c>
      <c r="AH73" s="9"/>
    </row>
    <row r="74" spans="1:34" ht="18" customHeight="1" x14ac:dyDescent="0.25">
      <c r="A74" s="9">
        <v>71</v>
      </c>
      <c r="B74" s="14" t="s">
        <v>192</v>
      </c>
      <c r="C74" s="14" t="s">
        <v>443</v>
      </c>
      <c r="D74" s="23" t="s">
        <v>442</v>
      </c>
      <c r="E74" s="23" t="s">
        <v>156</v>
      </c>
      <c r="F74" s="8" t="s">
        <v>5</v>
      </c>
      <c r="G74" s="8">
        <v>6.37</v>
      </c>
      <c r="H74" s="8">
        <f t="shared" si="26"/>
        <v>700.7</v>
      </c>
      <c r="I74" s="9" t="s">
        <v>5</v>
      </c>
      <c r="J74" s="9" t="s">
        <v>5</v>
      </c>
      <c r="K74" s="11" t="str">
        <f t="shared" si="27"/>
        <v>ΟΚ</v>
      </c>
      <c r="L74" s="11"/>
      <c r="M74" s="8"/>
      <c r="N74" s="9">
        <f t="shared" si="28"/>
        <v>0</v>
      </c>
      <c r="O74" s="8"/>
      <c r="P74" s="8">
        <f t="shared" si="29"/>
        <v>0</v>
      </c>
      <c r="Q74" s="9"/>
      <c r="R74" s="9">
        <f t="shared" si="30"/>
        <v>0</v>
      </c>
      <c r="S74" s="9"/>
      <c r="T74" s="9">
        <f t="shared" si="31"/>
        <v>0</v>
      </c>
      <c r="U74" s="9"/>
      <c r="V74" s="9">
        <f t="shared" si="32"/>
        <v>0</v>
      </c>
      <c r="W74" s="9"/>
      <c r="X74" s="9">
        <f t="shared" si="33"/>
        <v>0</v>
      </c>
      <c r="Y74" s="9" t="s">
        <v>3</v>
      </c>
      <c r="Z74" s="9">
        <f t="shared" si="34"/>
        <v>30</v>
      </c>
      <c r="AA74" s="9"/>
      <c r="AB74" s="9">
        <f t="shared" si="35"/>
        <v>0</v>
      </c>
      <c r="AC74" s="9"/>
      <c r="AD74" s="9">
        <f t="shared" si="36"/>
        <v>0</v>
      </c>
      <c r="AE74" s="9">
        <v>31</v>
      </c>
      <c r="AF74" s="24">
        <f t="shared" si="37"/>
        <v>217</v>
      </c>
      <c r="AG74" s="25">
        <f t="shared" si="38"/>
        <v>947.7</v>
      </c>
      <c r="AH74" s="9"/>
    </row>
    <row r="75" spans="1:34" ht="18" customHeight="1" x14ac:dyDescent="0.25">
      <c r="A75" s="9">
        <v>72</v>
      </c>
      <c r="B75" s="14" t="s">
        <v>141</v>
      </c>
      <c r="C75" s="14" t="s">
        <v>405</v>
      </c>
      <c r="D75" s="23" t="s">
        <v>142</v>
      </c>
      <c r="E75" s="23" t="s">
        <v>143</v>
      </c>
      <c r="F75" s="8" t="s">
        <v>5</v>
      </c>
      <c r="G75" s="8">
        <v>6.75</v>
      </c>
      <c r="H75" s="8">
        <f t="shared" si="26"/>
        <v>742.5</v>
      </c>
      <c r="I75" s="9" t="s">
        <v>5</v>
      </c>
      <c r="J75" s="9" t="s">
        <v>5</v>
      </c>
      <c r="K75" s="11" t="str">
        <f t="shared" si="27"/>
        <v>ΟΚ</v>
      </c>
      <c r="L75" s="11"/>
      <c r="M75" s="8"/>
      <c r="N75" s="9">
        <f t="shared" si="28"/>
        <v>0</v>
      </c>
      <c r="O75" s="8"/>
      <c r="P75" s="8">
        <f t="shared" si="29"/>
        <v>0</v>
      </c>
      <c r="Q75" s="9"/>
      <c r="R75" s="9">
        <f t="shared" si="30"/>
        <v>0</v>
      </c>
      <c r="S75" s="9"/>
      <c r="T75" s="9">
        <f t="shared" si="31"/>
        <v>0</v>
      </c>
      <c r="U75" s="9"/>
      <c r="V75" s="9">
        <f t="shared" si="32"/>
        <v>0</v>
      </c>
      <c r="W75" s="9"/>
      <c r="X75" s="9">
        <f t="shared" si="33"/>
        <v>0</v>
      </c>
      <c r="Y75" s="9" t="s">
        <v>3</v>
      </c>
      <c r="Z75" s="9">
        <f t="shared" si="34"/>
        <v>30</v>
      </c>
      <c r="AA75" s="9"/>
      <c r="AB75" s="9">
        <f t="shared" si="35"/>
        <v>0</v>
      </c>
      <c r="AC75" s="9"/>
      <c r="AD75" s="9">
        <f t="shared" si="36"/>
        <v>0</v>
      </c>
      <c r="AE75" s="9">
        <v>23</v>
      </c>
      <c r="AF75" s="24">
        <f t="shared" si="37"/>
        <v>161</v>
      </c>
      <c r="AG75" s="25">
        <f t="shared" si="38"/>
        <v>933.5</v>
      </c>
      <c r="AH75" s="9"/>
    </row>
    <row r="76" spans="1:34" ht="18" customHeight="1" x14ac:dyDescent="0.25">
      <c r="A76" s="9">
        <v>73</v>
      </c>
      <c r="B76" s="14" t="s">
        <v>151</v>
      </c>
      <c r="C76" s="14" t="s">
        <v>407</v>
      </c>
      <c r="D76" s="23" t="s">
        <v>152</v>
      </c>
      <c r="E76" s="23" t="s">
        <v>153</v>
      </c>
      <c r="F76" s="8" t="s">
        <v>5</v>
      </c>
      <c r="G76" s="8">
        <v>6.41</v>
      </c>
      <c r="H76" s="8">
        <f t="shared" si="26"/>
        <v>705.1</v>
      </c>
      <c r="I76" s="9" t="s">
        <v>5</v>
      </c>
      <c r="J76" s="9" t="s">
        <v>5</v>
      </c>
      <c r="K76" s="11" t="str">
        <f t="shared" si="27"/>
        <v>ΟΚ</v>
      </c>
      <c r="L76" s="11"/>
      <c r="M76" s="8" t="s">
        <v>5</v>
      </c>
      <c r="N76" s="9">
        <f t="shared" si="28"/>
        <v>120</v>
      </c>
      <c r="O76" s="8"/>
      <c r="P76" s="8">
        <f t="shared" si="29"/>
        <v>0</v>
      </c>
      <c r="Q76" s="9"/>
      <c r="R76" s="9">
        <f t="shared" si="30"/>
        <v>0</v>
      </c>
      <c r="S76" s="9"/>
      <c r="T76" s="9">
        <f t="shared" si="31"/>
        <v>0</v>
      </c>
      <c r="U76" s="9"/>
      <c r="V76" s="9">
        <f t="shared" si="32"/>
        <v>0</v>
      </c>
      <c r="W76" s="9"/>
      <c r="X76" s="9">
        <f t="shared" si="33"/>
        <v>0</v>
      </c>
      <c r="Y76" s="9" t="s">
        <v>2</v>
      </c>
      <c r="Z76" s="9">
        <f t="shared" si="34"/>
        <v>70</v>
      </c>
      <c r="AA76" s="9"/>
      <c r="AB76" s="9">
        <f t="shared" si="35"/>
        <v>0</v>
      </c>
      <c r="AC76" s="9"/>
      <c r="AD76" s="9">
        <f t="shared" si="36"/>
        <v>0</v>
      </c>
      <c r="AE76" s="9">
        <v>5</v>
      </c>
      <c r="AF76" s="24">
        <f t="shared" si="37"/>
        <v>35</v>
      </c>
      <c r="AG76" s="25">
        <f t="shared" si="38"/>
        <v>930.1</v>
      </c>
      <c r="AH76" s="9"/>
    </row>
    <row r="77" spans="1:34" ht="18" customHeight="1" x14ac:dyDescent="0.25">
      <c r="A77" s="9">
        <v>74</v>
      </c>
      <c r="B77" s="30" t="s">
        <v>297</v>
      </c>
      <c r="C77" s="30" t="s">
        <v>466</v>
      </c>
      <c r="D77" s="31" t="s">
        <v>298</v>
      </c>
      <c r="E77" s="31" t="s">
        <v>103</v>
      </c>
      <c r="F77" s="33" t="s">
        <v>5</v>
      </c>
      <c r="G77" s="33">
        <v>5.81</v>
      </c>
      <c r="H77" s="33">
        <f t="shared" si="26"/>
        <v>639.09999999999991</v>
      </c>
      <c r="I77" s="32" t="s">
        <v>5</v>
      </c>
      <c r="J77" s="32" t="s">
        <v>5</v>
      </c>
      <c r="K77" s="34" t="str">
        <f t="shared" si="27"/>
        <v>ΟΚ</v>
      </c>
      <c r="L77" s="34"/>
      <c r="M77" s="33"/>
      <c r="N77" s="32">
        <f t="shared" si="28"/>
        <v>0</v>
      </c>
      <c r="O77" s="33" t="s">
        <v>5</v>
      </c>
      <c r="P77" s="33">
        <f t="shared" si="29"/>
        <v>60</v>
      </c>
      <c r="Q77" s="32"/>
      <c r="R77" s="32">
        <f t="shared" si="30"/>
        <v>0</v>
      </c>
      <c r="S77" s="32"/>
      <c r="T77" s="32">
        <f t="shared" si="31"/>
        <v>0</v>
      </c>
      <c r="U77" s="32"/>
      <c r="V77" s="32">
        <f t="shared" si="32"/>
        <v>0</v>
      </c>
      <c r="W77" s="32"/>
      <c r="X77" s="32">
        <f t="shared" si="33"/>
        <v>0</v>
      </c>
      <c r="Y77" s="9" t="s">
        <v>3</v>
      </c>
      <c r="Z77" s="32">
        <f t="shared" si="34"/>
        <v>30</v>
      </c>
      <c r="AA77" s="32"/>
      <c r="AB77" s="32">
        <f t="shared" si="35"/>
        <v>0</v>
      </c>
      <c r="AC77" s="32"/>
      <c r="AD77" s="32">
        <f t="shared" si="36"/>
        <v>0</v>
      </c>
      <c r="AE77" s="32">
        <v>28</v>
      </c>
      <c r="AF77" s="35">
        <f t="shared" si="37"/>
        <v>196</v>
      </c>
      <c r="AG77" s="36">
        <f t="shared" si="38"/>
        <v>925.09999999999991</v>
      </c>
      <c r="AH77" s="32"/>
    </row>
    <row r="78" spans="1:34" s="7" customFormat="1" ht="18" customHeight="1" x14ac:dyDescent="0.25">
      <c r="A78" s="9">
        <v>75</v>
      </c>
      <c r="B78" s="14" t="s">
        <v>281</v>
      </c>
      <c r="C78" s="14" t="s">
        <v>445</v>
      </c>
      <c r="D78" s="23" t="s">
        <v>282</v>
      </c>
      <c r="E78" s="23" t="s">
        <v>236</v>
      </c>
      <c r="F78" s="8" t="s">
        <v>5</v>
      </c>
      <c r="G78" s="8">
        <v>6.2</v>
      </c>
      <c r="H78" s="8">
        <f t="shared" si="26"/>
        <v>682</v>
      </c>
      <c r="I78" s="9" t="s">
        <v>5</v>
      </c>
      <c r="J78" s="9" t="s">
        <v>5</v>
      </c>
      <c r="K78" s="11" t="str">
        <f t="shared" si="27"/>
        <v>ΟΚ</v>
      </c>
      <c r="L78" s="11"/>
      <c r="M78" s="8"/>
      <c r="N78" s="9">
        <f t="shared" si="28"/>
        <v>0</v>
      </c>
      <c r="O78" s="8"/>
      <c r="P78" s="8">
        <f t="shared" si="29"/>
        <v>0</v>
      </c>
      <c r="Q78" s="9"/>
      <c r="R78" s="9">
        <f t="shared" si="30"/>
        <v>0</v>
      </c>
      <c r="S78" s="9"/>
      <c r="T78" s="9">
        <f t="shared" si="31"/>
        <v>0</v>
      </c>
      <c r="U78" s="9"/>
      <c r="V78" s="9">
        <f t="shared" si="32"/>
        <v>0</v>
      </c>
      <c r="W78" s="9"/>
      <c r="X78" s="9">
        <f t="shared" si="33"/>
        <v>0</v>
      </c>
      <c r="Y78" s="9" t="s">
        <v>3</v>
      </c>
      <c r="Z78" s="9">
        <f t="shared" si="34"/>
        <v>30</v>
      </c>
      <c r="AA78" s="9" t="s">
        <v>5</v>
      </c>
      <c r="AB78" s="9">
        <f t="shared" si="35"/>
        <v>150</v>
      </c>
      <c r="AC78" s="9"/>
      <c r="AD78" s="9">
        <f t="shared" si="36"/>
        <v>0</v>
      </c>
      <c r="AE78" s="9">
        <v>9</v>
      </c>
      <c r="AF78" s="24">
        <f t="shared" si="37"/>
        <v>63</v>
      </c>
      <c r="AG78" s="25">
        <f t="shared" si="38"/>
        <v>925</v>
      </c>
      <c r="AH78" s="9"/>
    </row>
    <row r="79" spans="1:34" ht="18" customHeight="1" x14ac:dyDescent="0.25">
      <c r="A79" s="9">
        <v>76</v>
      </c>
      <c r="B79" s="14" t="s">
        <v>154</v>
      </c>
      <c r="C79" s="14" t="s">
        <v>411</v>
      </c>
      <c r="D79" s="23" t="s">
        <v>155</v>
      </c>
      <c r="E79" s="23" t="s">
        <v>156</v>
      </c>
      <c r="F79" s="8" t="s">
        <v>5</v>
      </c>
      <c r="G79" s="8">
        <v>5.91</v>
      </c>
      <c r="H79" s="8">
        <f t="shared" si="26"/>
        <v>650.1</v>
      </c>
      <c r="I79" s="9" t="s">
        <v>5</v>
      </c>
      <c r="J79" s="9" t="s">
        <v>5</v>
      </c>
      <c r="K79" s="11" t="str">
        <f t="shared" si="27"/>
        <v>ΟΚ</v>
      </c>
      <c r="L79" s="11"/>
      <c r="M79" s="8"/>
      <c r="N79" s="9">
        <f t="shared" si="28"/>
        <v>0</v>
      </c>
      <c r="O79" s="8"/>
      <c r="P79" s="8">
        <f t="shared" si="29"/>
        <v>0</v>
      </c>
      <c r="Q79" s="9"/>
      <c r="R79" s="9">
        <f t="shared" si="30"/>
        <v>0</v>
      </c>
      <c r="S79" s="9"/>
      <c r="T79" s="9">
        <f t="shared" si="31"/>
        <v>0</v>
      </c>
      <c r="U79" s="9"/>
      <c r="V79" s="9">
        <f t="shared" si="32"/>
        <v>0</v>
      </c>
      <c r="W79" s="9"/>
      <c r="X79" s="9">
        <f t="shared" si="33"/>
        <v>0</v>
      </c>
      <c r="Y79" s="9" t="s">
        <v>3</v>
      </c>
      <c r="Z79" s="9">
        <f t="shared" si="34"/>
        <v>30</v>
      </c>
      <c r="AA79" s="9"/>
      <c r="AB79" s="9">
        <f t="shared" si="35"/>
        <v>0</v>
      </c>
      <c r="AC79" s="9">
        <v>9</v>
      </c>
      <c r="AD79" s="9">
        <f t="shared" si="36"/>
        <v>153</v>
      </c>
      <c r="AE79" s="9">
        <v>10</v>
      </c>
      <c r="AF79" s="24">
        <f t="shared" si="37"/>
        <v>70</v>
      </c>
      <c r="AG79" s="25">
        <f t="shared" si="38"/>
        <v>903.1</v>
      </c>
      <c r="AH79" s="9"/>
    </row>
    <row r="80" spans="1:34" ht="18" customHeight="1" x14ac:dyDescent="0.25">
      <c r="A80" s="9">
        <v>77</v>
      </c>
      <c r="B80" s="14" t="s">
        <v>318</v>
      </c>
      <c r="C80" s="14" t="s">
        <v>457</v>
      </c>
      <c r="D80" s="23" t="s">
        <v>319</v>
      </c>
      <c r="E80" s="23" t="s">
        <v>149</v>
      </c>
      <c r="F80" s="8" t="s">
        <v>5</v>
      </c>
      <c r="G80" s="8">
        <v>6.57</v>
      </c>
      <c r="H80" s="8">
        <f t="shared" si="26"/>
        <v>722.7</v>
      </c>
      <c r="I80" s="9" t="s">
        <v>5</v>
      </c>
      <c r="J80" s="9" t="s">
        <v>5</v>
      </c>
      <c r="K80" s="11" t="str">
        <f t="shared" si="27"/>
        <v>ΟΚ</v>
      </c>
      <c r="L80" s="11"/>
      <c r="M80" s="8"/>
      <c r="N80" s="9">
        <f t="shared" si="28"/>
        <v>0</v>
      </c>
      <c r="O80" s="8"/>
      <c r="P80" s="8">
        <f t="shared" si="29"/>
        <v>0</v>
      </c>
      <c r="Q80" s="9"/>
      <c r="R80" s="9">
        <f t="shared" si="30"/>
        <v>0</v>
      </c>
      <c r="S80" s="9"/>
      <c r="T80" s="9">
        <f t="shared" si="31"/>
        <v>0</v>
      </c>
      <c r="U80" s="9"/>
      <c r="V80" s="9">
        <f t="shared" si="32"/>
        <v>0</v>
      </c>
      <c r="W80" s="9"/>
      <c r="X80" s="9">
        <f t="shared" si="33"/>
        <v>0</v>
      </c>
      <c r="Y80" s="9" t="s">
        <v>3</v>
      </c>
      <c r="Z80" s="9">
        <f t="shared" si="34"/>
        <v>30</v>
      </c>
      <c r="AA80" s="9" t="s">
        <v>5</v>
      </c>
      <c r="AB80" s="9">
        <f t="shared" si="35"/>
        <v>150</v>
      </c>
      <c r="AC80" s="9"/>
      <c r="AD80" s="9">
        <f t="shared" si="36"/>
        <v>0</v>
      </c>
      <c r="AE80" s="9"/>
      <c r="AF80" s="24">
        <f t="shared" si="37"/>
        <v>0</v>
      </c>
      <c r="AG80" s="25">
        <f t="shared" si="38"/>
        <v>902.7</v>
      </c>
      <c r="AH80" s="9"/>
    </row>
    <row r="81" spans="1:34" ht="18" customHeight="1" x14ac:dyDescent="0.25">
      <c r="A81" s="9">
        <v>78</v>
      </c>
      <c r="B81" s="14" t="s">
        <v>104</v>
      </c>
      <c r="C81" s="14" t="s">
        <v>392</v>
      </c>
      <c r="D81" s="23" t="s">
        <v>105</v>
      </c>
      <c r="E81" s="23" t="s">
        <v>54</v>
      </c>
      <c r="F81" s="8" t="s">
        <v>5</v>
      </c>
      <c r="G81" s="8">
        <v>7.46</v>
      </c>
      <c r="H81" s="8">
        <f t="shared" si="26"/>
        <v>820.6</v>
      </c>
      <c r="I81" s="9" t="s">
        <v>5</v>
      </c>
      <c r="J81" s="9" t="s">
        <v>5</v>
      </c>
      <c r="K81" s="11" t="str">
        <f t="shared" si="27"/>
        <v>ΟΚ</v>
      </c>
      <c r="L81" s="11"/>
      <c r="M81" s="8"/>
      <c r="N81" s="9">
        <f t="shared" si="28"/>
        <v>0</v>
      </c>
      <c r="O81" s="8"/>
      <c r="P81" s="8">
        <f t="shared" si="29"/>
        <v>0</v>
      </c>
      <c r="Q81" s="9"/>
      <c r="R81" s="9">
        <f t="shared" si="30"/>
        <v>0</v>
      </c>
      <c r="S81" s="9"/>
      <c r="T81" s="9">
        <f t="shared" si="31"/>
        <v>0</v>
      </c>
      <c r="U81" s="9"/>
      <c r="V81" s="9">
        <f t="shared" si="32"/>
        <v>0</v>
      </c>
      <c r="W81" s="9"/>
      <c r="X81" s="9">
        <f t="shared" si="33"/>
        <v>0</v>
      </c>
      <c r="Y81" s="9" t="s">
        <v>3</v>
      </c>
      <c r="Z81" s="9">
        <f t="shared" si="34"/>
        <v>30</v>
      </c>
      <c r="AA81" s="9"/>
      <c r="AB81" s="9">
        <f t="shared" si="35"/>
        <v>0</v>
      </c>
      <c r="AC81" s="9"/>
      <c r="AD81" s="9">
        <f t="shared" si="36"/>
        <v>0</v>
      </c>
      <c r="AE81" s="9">
        <v>7</v>
      </c>
      <c r="AF81" s="24">
        <f t="shared" si="37"/>
        <v>49</v>
      </c>
      <c r="AG81" s="25">
        <f t="shared" si="38"/>
        <v>899.6</v>
      </c>
      <c r="AH81" s="9"/>
    </row>
    <row r="82" spans="1:34" ht="18" customHeight="1" x14ac:dyDescent="0.25">
      <c r="A82" s="9">
        <v>79</v>
      </c>
      <c r="B82" s="14" t="s">
        <v>77</v>
      </c>
      <c r="C82" s="14" t="s">
        <v>384</v>
      </c>
      <c r="D82" s="23" t="s">
        <v>78</v>
      </c>
      <c r="E82" s="23" t="s">
        <v>79</v>
      </c>
      <c r="F82" s="8" t="s">
        <v>5</v>
      </c>
      <c r="G82" s="8">
        <v>6.7</v>
      </c>
      <c r="H82" s="8">
        <f t="shared" si="26"/>
        <v>737</v>
      </c>
      <c r="I82" s="9" t="s">
        <v>5</v>
      </c>
      <c r="J82" s="9" t="s">
        <v>5</v>
      </c>
      <c r="K82" s="11" t="str">
        <f t="shared" si="27"/>
        <v>ΟΚ</v>
      </c>
      <c r="L82" s="11"/>
      <c r="M82" s="8" t="s">
        <v>5</v>
      </c>
      <c r="N82" s="9">
        <f t="shared" si="28"/>
        <v>120</v>
      </c>
      <c r="O82" s="8"/>
      <c r="P82" s="8">
        <f t="shared" si="29"/>
        <v>0</v>
      </c>
      <c r="Q82" s="9"/>
      <c r="R82" s="9">
        <f t="shared" si="30"/>
        <v>0</v>
      </c>
      <c r="S82" s="9"/>
      <c r="T82" s="9">
        <f t="shared" si="31"/>
        <v>0</v>
      </c>
      <c r="U82" s="9"/>
      <c r="V82" s="9">
        <f t="shared" si="32"/>
        <v>0</v>
      </c>
      <c r="W82" s="9"/>
      <c r="X82" s="9">
        <f t="shared" si="33"/>
        <v>0</v>
      </c>
      <c r="Y82" s="9" t="s">
        <v>3</v>
      </c>
      <c r="Z82" s="9">
        <f t="shared" si="34"/>
        <v>30</v>
      </c>
      <c r="AA82" s="9"/>
      <c r="AB82" s="9">
        <f t="shared" si="35"/>
        <v>0</v>
      </c>
      <c r="AC82" s="9"/>
      <c r="AD82" s="9">
        <f t="shared" si="36"/>
        <v>0</v>
      </c>
      <c r="AE82" s="9"/>
      <c r="AF82" s="24">
        <f t="shared" si="37"/>
        <v>0</v>
      </c>
      <c r="AG82" s="25">
        <f t="shared" si="38"/>
        <v>887</v>
      </c>
      <c r="AH82" s="9"/>
    </row>
    <row r="83" spans="1:34" ht="18" customHeight="1" x14ac:dyDescent="0.25">
      <c r="A83" s="9">
        <v>80</v>
      </c>
      <c r="B83" s="14" t="s">
        <v>290</v>
      </c>
      <c r="C83" s="14" t="s">
        <v>463</v>
      </c>
      <c r="D83" s="23" t="s">
        <v>303</v>
      </c>
      <c r="E83" s="23" t="s">
        <v>65</v>
      </c>
      <c r="F83" s="8" t="s">
        <v>5</v>
      </c>
      <c r="G83" s="8">
        <v>6.32</v>
      </c>
      <c r="H83" s="8">
        <f t="shared" si="26"/>
        <v>695.2</v>
      </c>
      <c r="I83" s="9" t="s">
        <v>5</v>
      </c>
      <c r="J83" s="9" t="s">
        <v>5</v>
      </c>
      <c r="K83" s="11" t="str">
        <f t="shared" si="27"/>
        <v>ΟΚ</v>
      </c>
      <c r="L83" s="11"/>
      <c r="M83" s="8"/>
      <c r="N83" s="9">
        <f t="shared" si="28"/>
        <v>0</v>
      </c>
      <c r="O83" s="8"/>
      <c r="P83" s="8">
        <f t="shared" si="29"/>
        <v>0</v>
      </c>
      <c r="Q83" s="9"/>
      <c r="R83" s="9">
        <f t="shared" si="30"/>
        <v>0</v>
      </c>
      <c r="S83" s="9"/>
      <c r="T83" s="9">
        <f t="shared" si="31"/>
        <v>0</v>
      </c>
      <c r="U83" s="9"/>
      <c r="V83" s="9">
        <f t="shared" si="32"/>
        <v>0</v>
      </c>
      <c r="W83" s="9"/>
      <c r="X83" s="9">
        <f t="shared" si="33"/>
        <v>0</v>
      </c>
      <c r="Y83" s="9" t="s">
        <v>3</v>
      </c>
      <c r="Z83" s="9">
        <f t="shared" si="34"/>
        <v>30</v>
      </c>
      <c r="AA83" s="9" t="s">
        <v>5</v>
      </c>
      <c r="AB83" s="9">
        <f t="shared" si="35"/>
        <v>150</v>
      </c>
      <c r="AC83" s="9"/>
      <c r="AD83" s="9">
        <f t="shared" si="36"/>
        <v>0</v>
      </c>
      <c r="AE83" s="9"/>
      <c r="AF83" s="24">
        <f t="shared" si="37"/>
        <v>0</v>
      </c>
      <c r="AG83" s="25">
        <f t="shared" si="38"/>
        <v>875.2</v>
      </c>
      <c r="AH83" s="9"/>
    </row>
    <row r="84" spans="1:34" ht="18" customHeight="1" x14ac:dyDescent="0.25">
      <c r="A84" s="9">
        <v>81</v>
      </c>
      <c r="B84" s="14" t="s">
        <v>311</v>
      </c>
      <c r="C84" s="14" t="s">
        <v>460</v>
      </c>
      <c r="D84" s="23" t="s">
        <v>312</v>
      </c>
      <c r="E84" s="23" t="s">
        <v>313</v>
      </c>
      <c r="F84" s="8" t="s">
        <v>5</v>
      </c>
      <c r="G84" s="8">
        <v>6.16</v>
      </c>
      <c r="H84" s="8">
        <f t="shared" si="26"/>
        <v>677.6</v>
      </c>
      <c r="I84" s="9" t="s">
        <v>5</v>
      </c>
      <c r="J84" s="9" t="s">
        <v>5</v>
      </c>
      <c r="K84" s="11" t="str">
        <f t="shared" si="27"/>
        <v>ΟΚ</v>
      </c>
      <c r="L84" s="11"/>
      <c r="M84" s="8" t="s">
        <v>5</v>
      </c>
      <c r="N84" s="9">
        <f t="shared" si="28"/>
        <v>120</v>
      </c>
      <c r="O84" s="8"/>
      <c r="P84" s="8">
        <f t="shared" si="29"/>
        <v>0</v>
      </c>
      <c r="Q84" s="9"/>
      <c r="R84" s="9">
        <f t="shared" si="30"/>
        <v>0</v>
      </c>
      <c r="S84" s="9"/>
      <c r="T84" s="9">
        <f t="shared" si="31"/>
        <v>0</v>
      </c>
      <c r="U84" s="9"/>
      <c r="V84" s="9">
        <f t="shared" si="32"/>
        <v>0</v>
      </c>
      <c r="W84" s="9"/>
      <c r="X84" s="9">
        <f t="shared" si="33"/>
        <v>0</v>
      </c>
      <c r="Y84" s="9" t="s">
        <v>2</v>
      </c>
      <c r="Z84" s="9">
        <f t="shared" si="34"/>
        <v>70</v>
      </c>
      <c r="AA84" s="9"/>
      <c r="AB84" s="9">
        <f t="shared" si="35"/>
        <v>0</v>
      </c>
      <c r="AC84" s="9"/>
      <c r="AD84" s="9">
        <f t="shared" si="36"/>
        <v>0</v>
      </c>
      <c r="AE84" s="9"/>
      <c r="AF84" s="24">
        <f t="shared" si="37"/>
        <v>0</v>
      </c>
      <c r="AG84" s="25">
        <f t="shared" si="38"/>
        <v>867.6</v>
      </c>
      <c r="AH84" s="9"/>
    </row>
    <row r="85" spans="1:34" ht="18" customHeight="1" x14ac:dyDescent="0.25">
      <c r="A85" s="9">
        <v>82</v>
      </c>
      <c r="B85" s="14" t="s">
        <v>147</v>
      </c>
      <c r="C85" s="14" t="s">
        <v>406</v>
      </c>
      <c r="D85" s="23" t="s">
        <v>148</v>
      </c>
      <c r="E85" s="23" t="s">
        <v>149</v>
      </c>
      <c r="F85" s="8" t="s">
        <v>5</v>
      </c>
      <c r="G85" s="8">
        <v>7.56</v>
      </c>
      <c r="H85" s="8">
        <f t="shared" si="26"/>
        <v>831.59999999999991</v>
      </c>
      <c r="I85" s="9" t="s">
        <v>5</v>
      </c>
      <c r="J85" s="9" t="s">
        <v>5</v>
      </c>
      <c r="K85" s="11" t="str">
        <f t="shared" si="27"/>
        <v>ΟΚ</v>
      </c>
      <c r="L85" s="11"/>
      <c r="M85" s="8"/>
      <c r="N85" s="9">
        <f t="shared" si="28"/>
        <v>0</v>
      </c>
      <c r="O85" s="8"/>
      <c r="P85" s="8">
        <f t="shared" si="29"/>
        <v>0</v>
      </c>
      <c r="Q85" s="9"/>
      <c r="R85" s="9">
        <f t="shared" si="30"/>
        <v>0</v>
      </c>
      <c r="S85" s="9"/>
      <c r="T85" s="9">
        <f t="shared" si="31"/>
        <v>0</v>
      </c>
      <c r="U85" s="9"/>
      <c r="V85" s="9">
        <f t="shared" si="32"/>
        <v>0</v>
      </c>
      <c r="W85" s="9"/>
      <c r="X85" s="9">
        <f t="shared" si="33"/>
        <v>0</v>
      </c>
      <c r="Y85" s="9" t="s">
        <v>3</v>
      </c>
      <c r="Z85" s="9">
        <f t="shared" si="34"/>
        <v>30</v>
      </c>
      <c r="AA85" s="9"/>
      <c r="AB85" s="9">
        <f t="shared" si="35"/>
        <v>0</v>
      </c>
      <c r="AC85" s="9"/>
      <c r="AD85" s="9">
        <f t="shared" si="36"/>
        <v>0</v>
      </c>
      <c r="AE85" s="9"/>
      <c r="AF85" s="24">
        <f t="shared" si="37"/>
        <v>0</v>
      </c>
      <c r="AG85" s="25">
        <f t="shared" si="38"/>
        <v>861.59999999999991</v>
      </c>
      <c r="AH85" s="9"/>
    </row>
    <row r="86" spans="1:34" ht="18" customHeight="1" x14ac:dyDescent="0.25">
      <c r="A86" s="9">
        <v>83</v>
      </c>
      <c r="B86" s="14" t="s">
        <v>59</v>
      </c>
      <c r="C86" s="14" t="s">
        <v>378</v>
      </c>
      <c r="D86" s="23" t="s">
        <v>60</v>
      </c>
      <c r="E86" s="23" t="s">
        <v>61</v>
      </c>
      <c r="F86" s="8" t="s">
        <v>5</v>
      </c>
      <c r="G86" s="8">
        <v>7.42</v>
      </c>
      <c r="H86" s="8">
        <f t="shared" si="26"/>
        <v>816.2</v>
      </c>
      <c r="I86" s="9" t="s">
        <v>5</v>
      </c>
      <c r="J86" s="9" t="s">
        <v>5</v>
      </c>
      <c r="K86" s="11" t="str">
        <f t="shared" si="27"/>
        <v>ΟΚ</v>
      </c>
      <c r="L86" s="11"/>
      <c r="M86" s="8"/>
      <c r="N86" s="9">
        <f t="shared" si="28"/>
        <v>0</v>
      </c>
      <c r="O86" s="8"/>
      <c r="P86" s="8">
        <f t="shared" si="29"/>
        <v>0</v>
      </c>
      <c r="Q86" s="9"/>
      <c r="R86" s="9">
        <f t="shared" si="30"/>
        <v>0</v>
      </c>
      <c r="S86" s="9"/>
      <c r="T86" s="9">
        <f t="shared" si="31"/>
        <v>0</v>
      </c>
      <c r="U86" s="9"/>
      <c r="V86" s="9">
        <f t="shared" si="32"/>
        <v>0</v>
      </c>
      <c r="W86" s="9"/>
      <c r="X86" s="9">
        <f t="shared" si="33"/>
        <v>0</v>
      </c>
      <c r="Y86" s="9" t="s">
        <v>3</v>
      </c>
      <c r="Z86" s="9">
        <f t="shared" si="34"/>
        <v>30</v>
      </c>
      <c r="AA86" s="9"/>
      <c r="AB86" s="9">
        <f t="shared" si="35"/>
        <v>0</v>
      </c>
      <c r="AC86" s="9"/>
      <c r="AD86" s="9">
        <f t="shared" si="36"/>
        <v>0</v>
      </c>
      <c r="AE86" s="9"/>
      <c r="AF86" s="24">
        <f t="shared" si="37"/>
        <v>0</v>
      </c>
      <c r="AG86" s="25">
        <f t="shared" si="38"/>
        <v>846.2</v>
      </c>
      <c r="AH86" s="9"/>
    </row>
    <row r="87" spans="1:34" ht="18" customHeight="1" x14ac:dyDescent="0.25">
      <c r="A87" s="9">
        <v>84</v>
      </c>
      <c r="B87" s="14" t="s">
        <v>35</v>
      </c>
      <c r="C87" s="14" t="s">
        <v>371</v>
      </c>
      <c r="D87" s="23" t="s">
        <v>36</v>
      </c>
      <c r="E87" s="23" t="s">
        <v>37</v>
      </c>
      <c r="F87" s="8" t="s">
        <v>5</v>
      </c>
      <c r="G87" s="8">
        <v>6.85</v>
      </c>
      <c r="H87" s="8">
        <f t="shared" si="26"/>
        <v>753.5</v>
      </c>
      <c r="I87" s="9" t="s">
        <v>5</v>
      </c>
      <c r="J87" s="9" t="s">
        <v>5</v>
      </c>
      <c r="K87" s="11" t="str">
        <f t="shared" si="27"/>
        <v>ΟΚ</v>
      </c>
      <c r="L87" s="11"/>
      <c r="M87" s="8"/>
      <c r="N87" s="9">
        <f t="shared" si="28"/>
        <v>0</v>
      </c>
      <c r="O87" s="8"/>
      <c r="P87" s="8">
        <f t="shared" si="29"/>
        <v>0</v>
      </c>
      <c r="Q87" s="9"/>
      <c r="R87" s="9">
        <f t="shared" si="30"/>
        <v>0</v>
      </c>
      <c r="S87" s="9"/>
      <c r="T87" s="9">
        <f t="shared" si="31"/>
        <v>0</v>
      </c>
      <c r="U87" s="9"/>
      <c r="V87" s="9">
        <f t="shared" si="32"/>
        <v>0</v>
      </c>
      <c r="W87" s="9"/>
      <c r="X87" s="9">
        <f t="shared" si="33"/>
        <v>0</v>
      </c>
      <c r="Y87" s="9" t="s">
        <v>3</v>
      </c>
      <c r="Z87" s="9">
        <f t="shared" si="34"/>
        <v>30</v>
      </c>
      <c r="AA87" s="9"/>
      <c r="AB87" s="9">
        <f t="shared" si="35"/>
        <v>0</v>
      </c>
      <c r="AC87" s="9"/>
      <c r="AD87" s="9">
        <f t="shared" si="36"/>
        <v>0</v>
      </c>
      <c r="AE87" s="9">
        <v>8</v>
      </c>
      <c r="AF87" s="24">
        <f t="shared" si="37"/>
        <v>56</v>
      </c>
      <c r="AG87" s="25">
        <f t="shared" si="38"/>
        <v>839.5</v>
      </c>
      <c r="AH87" s="9"/>
    </row>
    <row r="88" spans="1:34" ht="18" customHeight="1" x14ac:dyDescent="0.25">
      <c r="A88" s="9">
        <v>85</v>
      </c>
      <c r="B88" s="14" t="s">
        <v>66</v>
      </c>
      <c r="C88" s="14" t="s">
        <v>381</v>
      </c>
      <c r="D88" s="23" t="s">
        <v>67</v>
      </c>
      <c r="E88" s="23" t="s">
        <v>68</v>
      </c>
      <c r="F88" s="8" t="s">
        <v>5</v>
      </c>
      <c r="G88" s="8">
        <v>6.16</v>
      </c>
      <c r="H88" s="8">
        <f t="shared" si="26"/>
        <v>677.6</v>
      </c>
      <c r="I88" s="9" t="s">
        <v>5</v>
      </c>
      <c r="J88" s="9" t="s">
        <v>5</v>
      </c>
      <c r="K88" s="11" t="str">
        <f t="shared" si="27"/>
        <v>ΟΚ</v>
      </c>
      <c r="L88" s="11"/>
      <c r="M88" s="8" t="s">
        <v>5</v>
      </c>
      <c r="N88" s="9">
        <f t="shared" si="28"/>
        <v>120</v>
      </c>
      <c r="O88" s="8"/>
      <c r="P88" s="8">
        <f t="shared" si="29"/>
        <v>0</v>
      </c>
      <c r="Q88" s="9"/>
      <c r="R88" s="9">
        <f t="shared" si="30"/>
        <v>0</v>
      </c>
      <c r="S88" s="9"/>
      <c r="T88" s="9">
        <f t="shared" si="31"/>
        <v>0</v>
      </c>
      <c r="U88" s="9"/>
      <c r="V88" s="9">
        <f t="shared" si="32"/>
        <v>0</v>
      </c>
      <c r="W88" s="9"/>
      <c r="X88" s="9">
        <f t="shared" si="33"/>
        <v>0</v>
      </c>
      <c r="Y88" s="9" t="s">
        <v>3</v>
      </c>
      <c r="Z88" s="9">
        <f t="shared" si="34"/>
        <v>30</v>
      </c>
      <c r="AA88" s="9"/>
      <c r="AB88" s="9">
        <f t="shared" si="35"/>
        <v>0</v>
      </c>
      <c r="AC88" s="9"/>
      <c r="AD88" s="9">
        <f t="shared" si="36"/>
        <v>0</v>
      </c>
      <c r="AE88" s="9"/>
      <c r="AF88" s="24">
        <f t="shared" si="37"/>
        <v>0</v>
      </c>
      <c r="AG88" s="25">
        <f t="shared" si="38"/>
        <v>827.6</v>
      </c>
      <c r="AH88" s="9"/>
    </row>
    <row r="89" spans="1:34" ht="18" customHeight="1" x14ac:dyDescent="0.25">
      <c r="A89" s="9">
        <v>86</v>
      </c>
      <c r="B89" s="14" t="s">
        <v>251</v>
      </c>
      <c r="C89" s="14" t="s">
        <v>453</v>
      </c>
      <c r="D89" s="23" t="s">
        <v>252</v>
      </c>
      <c r="E89" s="23" t="s">
        <v>253</v>
      </c>
      <c r="F89" s="8" t="s">
        <v>5</v>
      </c>
      <c r="G89" s="8">
        <v>7.04</v>
      </c>
      <c r="H89" s="8">
        <f t="shared" si="26"/>
        <v>774.4</v>
      </c>
      <c r="I89" s="9" t="s">
        <v>5</v>
      </c>
      <c r="J89" s="9" t="s">
        <v>5</v>
      </c>
      <c r="K89" s="11" t="str">
        <f t="shared" si="27"/>
        <v>ΟΚ</v>
      </c>
      <c r="L89" s="11"/>
      <c r="M89" s="8"/>
      <c r="N89" s="9">
        <f t="shared" si="28"/>
        <v>0</v>
      </c>
      <c r="O89" s="8"/>
      <c r="P89" s="8">
        <f t="shared" si="29"/>
        <v>0</v>
      </c>
      <c r="Q89" s="9"/>
      <c r="R89" s="9">
        <f t="shared" si="30"/>
        <v>0</v>
      </c>
      <c r="S89" s="9"/>
      <c r="T89" s="9">
        <f t="shared" si="31"/>
        <v>0</v>
      </c>
      <c r="U89" s="9"/>
      <c r="V89" s="9">
        <f t="shared" si="32"/>
        <v>0</v>
      </c>
      <c r="W89" s="9"/>
      <c r="X89" s="9">
        <f t="shared" si="33"/>
        <v>0</v>
      </c>
      <c r="Y89" s="9" t="s">
        <v>6</v>
      </c>
      <c r="Z89" s="9">
        <f t="shared" si="34"/>
        <v>50</v>
      </c>
      <c r="AA89" s="9"/>
      <c r="AB89" s="9">
        <f t="shared" si="35"/>
        <v>0</v>
      </c>
      <c r="AC89" s="9"/>
      <c r="AD89" s="9">
        <f t="shared" si="36"/>
        <v>0</v>
      </c>
      <c r="AE89" s="9"/>
      <c r="AF89" s="24">
        <f t="shared" si="37"/>
        <v>0</v>
      </c>
      <c r="AG89" s="25">
        <f t="shared" si="38"/>
        <v>824.4</v>
      </c>
      <c r="AH89" s="9"/>
    </row>
    <row r="90" spans="1:34" ht="18" customHeight="1" x14ac:dyDescent="0.25">
      <c r="A90" s="9">
        <v>87</v>
      </c>
      <c r="B90" s="14" t="s">
        <v>256</v>
      </c>
      <c r="C90" s="14" t="s">
        <v>427</v>
      </c>
      <c r="D90" s="23" t="s">
        <v>257</v>
      </c>
      <c r="E90" s="23" t="s">
        <v>258</v>
      </c>
      <c r="F90" s="8" t="s">
        <v>5</v>
      </c>
      <c r="G90" s="8">
        <v>6.67</v>
      </c>
      <c r="H90" s="8">
        <f t="shared" si="26"/>
        <v>733.7</v>
      </c>
      <c r="I90" s="9" t="s">
        <v>5</v>
      </c>
      <c r="J90" s="9" t="s">
        <v>5</v>
      </c>
      <c r="K90" s="11" t="str">
        <f t="shared" si="27"/>
        <v>ΟΚ</v>
      </c>
      <c r="L90" s="11"/>
      <c r="M90" s="8"/>
      <c r="N90" s="9">
        <f t="shared" si="28"/>
        <v>0</v>
      </c>
      <c r="O90" s="8"/>
      <c r="P90" s="8">
        <f t="shared" si="29"/>
        <v>0</v>
      </c>
      <c r="Q90" s="9"/>
      <c r="R90" s="9">
        <f t="shared" si="30"/>
        <v>0</v>
      </c>
      <c r="S90" s="9"/>
      <c r="T90" s="9">
        <f t="shared" si="31"/>
        <v>0</v>
      </c>
      <c r="U90" s="9" t="s">
        <v>3</v>
      </c>
      <c r="V90" s="9">
        <f t="shared" si="32"/>
        <v>30</v>
      </c>
      <c r="W90" s="9"/>
      <c r="X90" s="9">
        <f t="shared" si="33"/>
        <v>0</v>
      </c>
      <c r="Y90" s="9" t="s">
        <v>6</v>
      </c>
      <c r="Z90" s="9">
        <f t="shared" si="34"/>
        <v>50</v>
      </c>
      <c r="AA90" s="9"/>
      <c r="AB90" s="9">
        <f t="shared" si="35"/>
        <v>0</v>
      </c>
      <c r="AC90" s="9"/>
      <c r="AD90" s="9">
        <f t="shared" si="36"/>
        <v>0</v>
      </c>
      <c r="AE90" s="9"/>
      <c r="AF90" s="24">
        <f t="shared" si="37"/>
        <v>0</v>
      </c>
      <c r="AG90" s="25">
        <f t="shared" si="38"/>
        <v>813.7</v>
      </c>
      <c r="AH90" s="9"/>
    </row>
    <row r="91" spans="1:34" ht="18" customHeight="1" x14ac:dyDescent="0.25">
      <c r="A91" s="9">
        <v>88</v>
      </c>
      <c r="B91" s="14" t="s">
        <v>304</v>
      </c>
      <c r="C91" s="14" t="s">
        <v>464</v>
      </c>
      <c r="D91" s="23" t="s">
        <v>305</v>
      </c>
      <c r="E91" s="23" t="s">
        <v>197</v>
      </c>
      <c r="F91" s="8" t="s">
        <v>5</v>
      </c>
      <c r="G91" s="8">
        <v>6.8</v>
      </c>
      <c r="H91" s="8">
        <f t="shared" si="26"/>
        <v>748</v>
      </c>
      <c r="I91" s="9" t="s">
        <v>5</v>
      </c>
      <c r="J91" s="9" t="s">
        <v>5</v>
      </c>
      <c r="K91" s="11" t="str">
        <f t="shared" si="27"/>
        <v>ΟΚ</v>
      </c>
      <c r="L91" s="11"/>
      <c r="M91" s="8"/>
      <c r="N91" s="9">
        <f t="shared" si="28"/>
        <v>0</v>
      </c>
      <c r="O91" s="8"/>
      <c r="P91" s="8">
        <f t="shared" si="29"/>
        <v>0</v>
      </c>
      <c r="Q91" s="9"/>
      <c r="R91" s="9">
        <f t="shared" si="30"/>
        <v>0</v>
      </c>
      <c r="S91" s="9"/>
      <c r="T91" s="9">
        <f t="shared" si="31"/>
        <v>0</v>
      </c>
      <c r="U91" s="9"/>
      <c r="V91" s="9">
        <f t="shared" si="32"/>
        <v>0</v>
      </c>
      <c r="W91" s="9"/>
      <c r="X91" s="9">
        <f t="shared" si="33"/>
        <v>0</v>
      </c>
      <c r="Y91" s="9" t="s">
        <v>3</v>
      </c>
      <c r="Z91" s="9">
        <f t="shared" si="34"/>
        <v>30</v>
      </c>
      <c r="AA91" s="9"/>
      <c r="AB91" s="9">
        <f t="shared" si="35"/>
        <v>0</v>
      </c>
      <c r="AC91" s="9"/>
      <c r="AD91" s="9">
        <f t="shared" si="36"/>
        <v>0</v>
      </c>
      <c r="AE91" s="9">
        <v>5</v>
      </c>
      <c r="AF91" s="24">
        <f t="shared" si="37"/>
        <v>35</v>
      </c>
      <c r="AG91" s="25">
        <f t="shared" si="38"/>
        <v>813</v>
      </c>
      <c r="AH91" s="9"/>
    </row>
    <row r="92" spans="1:34" ht="18" customHeight="1" x14ac:dyDescent="0.25">
      <c r="A92" s="9">
        <v>89</v>
      </c>
      <c r="B92" s="14" t="s">
        <v>241</v>
      </c>
      <c r="C92" s="14" t="s">
        <v>419</v>
      </c>
      <c r="D92" s="23" t="s">
        <v>242</v>
      </c>
      <c r="E92" s="23" t="s">
        <v>243</v>
      </c>
      <c r="F92" s="8" t="s">
        <v>5</v>
      </c>
      <c r="G92" s="8">
        <v>6.74</v>
      </c>
      <c r="H92" s="8">
        <f t="shared" si="26"/>
        <v>741.4</v>
      </c>
      <c r="I92" s="9" t="s">
        <v>5</v>
      </c>
      <c r="J92" s="9" t="s">
        <v>5</v>
      </c>
      <c r="K92" s="11" t="str">
        <f t="shared" si="27"/>
        <v>ΟΚ</v>
      </c>
      <c r="L92" s="11"/>
      <c r="M92" s="8"/>
      <c r="N92" s="9">
        <f t="shared" si="28"/>
        <v>0</v>
      </c>
      <c r="O92" s="8"/>
      <c r="P92" s="8">
        <f t="shared" si="29"/>
        <v>0</v>
      </c>
      <c r="Q92" s="9"/>
      <c r="R92" s="9">
        <f t="shared" si="30"/>
        <v>0</v>
      </c>
      <c r="S92" s="9"/>
      <c r="T92" s="9">
        <f t="shared" si="31"/>
        <v>0</v>
      </c>
      <c r="U92" s="9"/>
      <c r="V92" s="9">
        <f t="shared" si="32"/>
        <v>0</v>
      </c>
      <c r="W92" s="9"/>
      <c r="X92" s="9">
        <f t="shared" si="33"/>
        <v>0</v>
      </c>
      <c r="Y92" s="9" t="s">
        <v>2</v>
      </c>
      <c r="Z92" s="9">
        <f t="shared" si="34"/>
        <v>70</v>
      </c>
      <c r="AA92" s="9"/>
      <c r="AB92" s="9">
        <f t="shared" si="35"/>
        <v>0</v>
      </c>
      <c r="AC92" s="9"/>
      <c r="AD92" s="9">
        <f t="shared" si="36"/>
        <v>0</v>
      </c>
      <c r="AE92" s="9"/>
      <c r="AF92" s="24">
        <f t="shared" si="37"/>
        <v>0</v>
      </c>
      <c r="AG92" s="25">
        <f t="shared" si="38"/>
        <v>811.4</v>
      </c>
      <c r="AH92" s="9"/>
    </row>
    <row r="93" spans="1:34" ht="18" customHeight="1" x14ac:dyDescent="0.25">
      <c r="A93" s="9">
        <v>90</v>
      </c>
      <c r="B93" s="30" t="s">
        <v>204</v>
      </c>
      <c r="C93" s="30" t="s">
        <v>441</v>
      </c>
      <c r="D93" s="31" t="s">
        <v>205</v>
      </c>
      <c r="E93" s="31" t="s">
        <v>206</v>
      </c>
      <c r="F93" s="33" t="s">
        <v>5</v>
      </c>
      <c r="G93" s="33">
        <v>7.07</v>
      </c>
      <c r="H93" s="33">
        <f t="shared" si="26"/>
        <v>777.7</v>
      </c>
      <c r="I93" s="32" t="s">
        <v>5</v>
      </c>
      <c r="J93" s="32" t="s">
        <v>5</v>
      </c>
      <c r="K93" s="34" t="str">
        <f t="shared" si="27"/>
        <v>ΟΚ</v>
      </c>
      <c r="L93" s="34"/>
      <c r="M93" s="33"/>
      <c r="N93" s="32">
        <f t="shared" si="28"/>
        <v>0</v>
      </c>
      <c r="O93" s="33"/>
      <c r="P93" s="33">
        <f t="shared" si="29"/>
        <v>0</v>
      </c>
      <c r="Q93" s="32"/>
      <c r="R93" s="32">
        <f t="shared" si="30"/>
        <v>0</v>
      </c>
      <c r="S93" s="32"/>
      <c r="T93" s="32">
        <f t="shared" si="31"/>
        <v>0</v>
      </c>
      <c r="U93" s="32"/>
      <c r="V93" s="32">
        <f t="shared" si="32"/>
        <v>0</v>
      </c>
      <c r="W93" s="32"/>
      <c r="X93" s="32">
        <f t="shared" si="33"/>
        <v>0</v>
      </c>
      <c r="Y93" s="9" t="s">
        <v>3</v>
      </c>
      <c r="Z93" s="32">
        <f t="shared" si="34"/>
        <v>30</v>
      </c>
      <c r="AA93" s="32"/>
      <c r="AB93" s="32">
        <f t="shared" si="35"/>
        <v>0</v>
      </c>
      <c r="AC93" s="32"/>
      <c r="AD93" s="32">
        <f t="shared" si="36"/>
        <v>0</v>
      </c>
      <c r="AE93" s="32"/>
      <c r="AF93" s="35">
        <f t="shared" si="37"/>
        <v>0</v>
      </c>
      <c r="AG93" s="36">
        <f t="shared" si="38"/>
        <v>807.7</v>
      </c>
      <c r="AH93" s="32"/>
    </row>
    <row r="94" spans="1:34" ht="18" customHeight="1" x14ac:dyDescent="0.25">
      <c r="A94" s="9">
        <v>91</v>
      </c>
      <c r="B94" s="30" t="s">
        <v>210</v>
      </c>
      <c r="C94" s="30" t="s">
        <v>339</v>
      </c>
      <c r="D94" s="31" t="s">
        <v>211</v>
      </c>
      <c r="E94" s="31" t="s">
        <v>87</v>
      </c>
      <c r="F94" s="8" t="s">
        <v>5</v>
      </c>
      <c r="G94" s="8">
        <v>6.65</v>
      </c>
      <c r="H94" s="8">
        <f t="shared" si="26"/>
        <v>731.5</v>
      </c>
      <c r="I94" s="9" t="s">
        <v>5</v>
      </c>
      <c r="J94" s="9" t="s">
        <v>5</v>
      </c>
      <c r="K94" s="11" t="str">
        <f t="shared" si="27"/>
        <v>ΟΚ</v>
      </c>
      <c r="L94" s="11"/>
      <c r="M94" s="8"/>
      <c r="N94" s="9">
        <f t="shared" si="28"/>
        <v>0</v>
      </c>
      <c r="O94" s="8"/>
      <c r="P94" s="8">
        <f t="shared" si="29"/>
        <v>0</v>
      </c>
      <c r="Q94" s="9"/>
      <c r="R94" s="9">
        <f t="shared" si="30"/>
        <v>0</v>
      </c>
      <c r="S94" s="9"/>
      <c r="T94" s="9">
        <f t="shared" si="31"/>
        <v>0</v>
      </c>
      <c r="U94" s="9" t="s">
        <v>3</v>
      </c>
      <c r="V94" s="9">
        <f t="shared" si="32"/>
        <v>30</v>
      </c>
      <c r="W94" s="9"/>
      <c r="X94" s="9">
        <f t="shared" si="33"/>
        <v>0</v>
      </c>
      <c r="Y94" s="9" t="s">
        <v>3</v>
      </c>
      <c r="Z94" s="9">
        <f t="shared" si="34"/>
        <v>30</v>
      </c>
      <c r="AA94" s="9"/>
      <c r="AB94" s="9">
        <f t="shared" si="35"/>
        <v>0</v>
      </c>
      <c r="AC94" s="9"/>
      <c r="AD94" s="9">
        <f t="shared" si="36"/>
        <v>0</v>
      </c>
      <c r="AE94" s="9"/>
      <c r="AF94" s="24">
        <f t="shared" si="37"/>
        <v>0</v>
      </c>
      <c r="AG94" s="25">
        <f t="shared" si="38"/>
        <v>791.5</v>
      </c>
      <c r="AH94" s="9"/>
    </row>
    <row r="95" spans="1:34" ht="18" customHeight="1" x14ac:dyDescent="0.25">
      <c r="A95" s="9">
        <v>92</v>
      </c>
      <c r="B95" s="14" t="s">
        <v>294</v>
      </c>
      <c r="C95" s="14" t="s">
        <v>467</v>
      </c>
      <c r="D95" s="23" t="s">
        <v>295</v>
      </c>
      <c r="E95" s="23" t="s">
        <v>296</v>
      </c>
      <c r="F95" s="8" t="s">
        <v>5</v>
      </c>
      <c r="G95" s="8">
        <v>6.3</v>
      </c>
      <c r="H95" s="8">
        <f t="shared" si="26"/>
        <v>693</v>
      </c>
      <c r="I95" s="9" t="s">
        <v>5</v>
      </c>
      <c r="J95" s="9" t="s">
        <v>5</v>
      </c>
      <c r="K95" s="11" t="str">
        <f t="shared" si="27"/>
        <v>ΟΚ</v>
      </c>
      <c r="L95" s="11"/>
      <c r="M95" s="8"/>
      <c r="N95" s="9">
        <f t="shared" si="28"/>
        <v>0</v>
      </c>
      <c r="O95" s="8"/>
      <c r="P95" s="8">
        <f t="shared" si="29"/>
        <v>0</v>
      </c>
      <c r="Q95" s="9"/>
      <c r="R95" s="9">
        <f t="shared" si="30"/>
        <v>0</v>
      </c>
      <c r="S95" s="9"/>
      <c r="T95" s="9">
        <f t="shared" si="31"/>
        <v>0</v>
      </c>
      <c r="U95" s="9"/>
      <c r="V95" s="9">
        <f t="shared" si="32"/>
        <v>0</v>
      </c>
      <c r="W95" s="9"/>
      <c r="X95" s="9">
        <f t="shared" si="33"/>
        <v>0</v>
      </c>
      <c r="Y95" s="9" t="s">
        <v>3</v>
      </c>
      <c r="Z95" s="9">
        <f t="shared" si="34"/>
        <v>30</v>
      </c>
      <c r="AA95" s="9"/>
      <c r="AB95" s="9">
        <f t="shared" si="35"/>
        <v>0</v>
      </c>
      <c r="AC95" s="9"/>
      <c r="AD95" s="9">
        <f t="shared" si="36"/>
        <v>0</v>
      </c>
      <c r="AE95" s="9">
        <v>8</v>
      </c>
      <c r="AF95" s="24">
        <f t="shared" si="37"/>
        <v>56</v>
      </c>
      <c r="AG95" s="25">
        <f t="shared" si="38"/>
        <v>779</v>
      </c>
      <c r="AH95" s="9"/>
    </row>
    <row r="96" spans="1:34" s="7" customFormat="1" ht="18" customHeight="1" x14ac:dyDescent="0.25">
      <c r="A96" s="9">
        <v>93</v>
      </c>
      <c r="B96" s="14" t="s">
        <v>201</v>
      </c>
      <c r="C96" s="14" t="s">
        <v>440</v>
      </c>
      <c r="D96" s="23" t="s">
        <v>202</v>
      </c>
      <c r="E96" s="23" t="s">
        <v>203</v>
      </c>
      <c r="F96" s="8" t="s">
        <v>5</v>
      </c>
      <c r="G96" s="8">
        <v>6.75</v>
      </c>
      <c r="H96" s="8">
        <f t="shared" si="26"/>
        <v>742.5</v>
      </c>
      <c r="I96" s="9" t="s">
        <v>5</v>
      </c>
      <c r="J96" s="9" t="s">
        <v>5</v>
      </c>
      <c r="K96" s="11" t="str">
        <f t="shared" si="27"/>
        <v>ΟΚ</v>
      </c>
      <c r="L96" s="11"/>
      <c r="M96" s="8"/>
      <c r="N96" s="9">
        <f t="shared" si="28"/>
        <v>0</v>
      </c>
      <c r="O96" s="8"/>
      <c r="P96" s="8">
        <f t="shared" si="29"/>
        <v>0</v>
      </c>
      <c r="Q96" s="9"/>
      <c r="R96" s="9">
        <f t="shared" si="30"/>
        <v>0</v>
      </c>
      <c r="S96" s="9"/>
      <c r="T96" s="9">
        <f t="shared" si="31"/>
        <v>0</v>
      </c>
      <c r="U96" s="9"/>
      <c r="V96" s="9">
        <f t="shared" si="32"/>
        <v>0</v>
      </c>
      <c r="W96" s="9"/>
      <c r="X96" s="9">
        <f t="shared" si="33"/>
        <v>0</v>
      </c>
      <c r="Y96" s="9" t="s">
        <v>3</v>
      </c>
      <c r="Z96" s="9">
        <f t="shared" si="34"/>
        <v>30</v>
      </c>
      <c r="AA96" s="9"/>
      <c r="AB96" s="9">
        <f t="shared" si="35"/>
        <v>0</v>
      </c>
      <c r="AC96" s="9"/>
      <c r="AD96" s="9">
        <f t="shared" si="36"/>
        <v>0</v>
      </c>
      <c r="AE96" s="9"/>
      <c r="AF96" s="24">
        <f t="shared" si="37"/>
        <v>0</v>
      </c>
      <c r="AG96" s="25">
        <f t="shared" si="38"/>
        <v>772.5</v>
      </c>
      <c r="AH96" s="32"/>
    </row>
    <row r="97" spans="1:34" ht="18" customHeight="1" x14ac:dyDescent="0.25">
      <c r="A97" s="9">
        <v>94</v>
      </c>
      <c r="B97" s="30" t="s">
        <v>62</v>
      </c>
      <c r="C97" s="14" t="s">
        <v>379</v>
      </c>
      <c r="D97" s="23" t="s">
        <v>60</v>
      </c>
      <c r="E97" s="23" t="s">
        <v>61</v>
      </c>
      <c r="F97" s="8" t="s">
        <v>5</v>
      </c>
      <c r="G97" s="8">
        <v>6.2</v>
      </c>
      <c r="H97" s="8">
        <f t="shared" si="26"/>
        <v>682</v>
      </c>
      <c r="I97" s="9" t="s">
        <v>5</v>
      </c>
      <c r="J97" s="9" t="s">
        <v>5</v>
      </c>
      <c r="K97" s="11" t="str">
        <f t="shared" si="27"/>
        <v>ΟΚ</v>
      </c>
      <c r="L97" s="11"/>
      <c r="M97" s="8"/>
      <c r="N97" s="9">
        <f t="shared" si="28"/>
        <v>0</v>
      </c>
      <c r="O97" s="8"/>
      <c r="P97" s="8">
        <f t="shared" si="29"/>
        <v>0</v>
      </c>
      <c r="Q97" s="9"/>
      <c r="R97" s="9">
        <f t="shared" si="30"/>
        <v>0</v>
      </c>
      <c r="S97" s="9"/>
      <c r="T97" s="9">
        <f t="shared" si="31"/>
        <v>0</v>
      </c>
      <c r="U97" s="9"/>
      <c r="V97" s="9">
        <f t="shared" si="32"/>
        <v>0</v>
      </c>
      <c r="W97" s="9"/>
      <c r="X97" s="9">
        <f t="shared" si="33"/>
        <v>0</v>
      </c>
      <c r="Y97" s="9" t="s">
        <v>3</v>
      </c>
      <c r="Z97" s="9">
        <f t="shared" si="34"/>
        <v>30</v>
      </c>
      <c r="AA97" s="9"/>
      <c r="AB97" s="9">
        <f t="shared" si="35"/>
        <v>0</v>
      </c>
      <c r="AC97" s="9"/>
      <c r="AD97" s="9">
        <f t="shared" si="36"/>
        <v>0</v>
      </c>
      <c r="AE97" s="9">
        <v>8</v>
      </c>
      <c r="AF97" s="24">
        <f t="shared" si="37"/>
        <v>56</v>
      </c>
      <c r="AG97" s="25">
        <f t="shared" si="38"/>
        <v>768</v>
      </c>
      <c r="AH97" s="9"/>
    </row>
    <row r="98" spans="1:34" ht="18" customHeight="1" x14ac:dyDescent="0.25">
      <c r="A98" s="9">
        <v>95</v>
      </c>
      <c r="B98" s="14" t="s">
        <v>177</v>
      </c>
      <c r="C98" s="14" t="s">
        <v>415</v>
      </c>
      <c r="D98" s="23" t="s">
        <v>178</v>
      </c>
      <c r="E98" s="23" t="s">
        <v>179</v>
      </c>
      <c r="F98" s="8" t="s">
        <v>5</v>
      </c>
      <c r="G98" s="8">
        <v>6.67</v>
      </c>
      <c r="H98" s="8">
        <f t="shared" si="26"/>
        <v>733.7</v>
      </c>
      <c r="I98" s="9" t="s">
        <v>5</v>
      </c>
      <c r="J98" s="9" t="s">
        <v>5</v>
      </c>
      <c r="K98" s="11" t="str">
        <f t="shared" si="27"/>
        <v>ΟΚ</v>
      </c>
      <c r="L98" s="11"/>
      <c r="M98" s="8"/>
      <c r="N98" s="9">
        <f t="shared" si="28"/>
        <v>0</v>
      </c>
      <c r="O98" s="8"/>
      <c r="P98" s="8">
        <f t="shared" si="29"/>
        <v>0</v>
      </c>
      <c r="Q98" s="9"/>
      <c r="R98" s="9">
        <f t="shared" si="30"/>
        <v>0</v>
      </c>
      <c r="S98" s="9"/>
      <c r="T98" s="9">
        <f t="shared" si="31"/>
        <v>0</v>
      </c>
      <c r="U98" s="9"/>
      <c r="V98" s="9">
        <f t="shared" si="32"/>
        <v>0</v>
      </c>
      <c r="W98" s="9"/>
      <c r="X98" s="9">
        <f t="shared" si="33"/>
        <v>0</v>
      </c>
      <c r="Y98" s="9" t="s">
        <v>3</v>
      </c>
      <c r="Z98" s="9">
        <f t="shared" si="34"/>
        <v>30</v>
      </c>
      <c r="AA98" s="9"/>
      <c r="AB98" s="9">
        <f t="shared" si="35"/>
        <v>0</v>
      </c>
      <c r="AC98" s="9"/>
      <c r="AD98" s="9">
        <f t="shared" si="36"/>
        <v>0</v>
      </c>
      <c r="AE98" s="9"/>
      <c r="AF98" s="24">
        <f t="shared" si="37"/>
        <v>0</v>
      </c>
      <c r="AG98" s="25">
        <f t="shared" si="38"/>
        <v>763.7</v>
      </c>
      <c r="AH98" s="9"/>
    </row>
    <row r="99" spans="1:34" ht="18" customHeight="1" x14ac:dyDescent="0.25">
      <c r="A99" s="9">
        <v>96</v>
      </c>
      <c r="B99" s="14" t="s">
        <v>116</v>
      </c>
      <c r="C99" s="14" t="s">
        <v>396</v>
      </c>
      <c r="D99" s="23" t="s">
        <v>117</v>
      </c>
      <c r="E99" s="23" t="s">
        <v>118</v>
      </c>
      <c r="F99" s="8" t="s">
        <v>5</v>
      </c>
      <c r="G99" s="8">
        <v>6.63</v>
      </c>
      <c r="H99" s="8">
        <f t="shared" si="26"/>
        <v>729.3</v>
      </c>
      <c r="I99" s="9" t="s">
        <v>5</v>
      </c>
      <c r="J99" s="9" t="s">
        <v>5</v>
      </c>
      <c r="K99" s="11" t="str">
        <f t="shared" si="27"/>
        <v>ΟΚ</v>
      </c>
      <c r="L99" s="11"/>
      <c r="M99" s="8"/>
      <c r="N99" s="9">
        <f t="shared" si="28"/>
        <v>0</v>
      </c>
      <c r="O99" s="8"/>
      <c r="P99" s="8">
        <f t="shared" si="29"/>
        <v>0</v>
      </c>
      <c r="Q99" s="9"/>
      <c r="R99" s="9">
        <f t="shared" si="30"/>
        <v>0</v>
      </c>
      <c r="S99" s="9"/>
      <c r="T99" s="9">
        <f t="shared" si="31"/>
        <v>0</v>
      </c>
      <c r="U99" s="9"/>
      <c r="V99" s="9">
        <f t="shared" si="32"/>
        <v>0</v>
      </c>
      <c r="W99" s="9"/>
      <c r="X99" s="9">
        <f t="shared" si="33"/>
        <v>0</v>
      </c>
      <c r="Y99" s="9" t="s">
        <v>3</v>
      </c>
      <c r="Z99" s="9">
        <f t="shared" si="34"/>
        <v>30</v>
      </c>
      <c r="AA99" s="9"/>
      <c r="AB99" s="9">
        <f t="shared" si="35"/>
        <v>0</v>
      </c>
      <c r="AC99" s="9"/>
      <c r="AD99" s="9">
        <f t="shared" si="36"/>
        <v>0</v>
      </c>
      <c r="AE99" s="9"/>
      <c r="AF99" s="24">
        <f t="shared" si="37"/>
        <v>0</v>
      </c>
      <c r="AG99" s="25">
        <f t="shared" si="38"/>
        <v>759.3</v>
      </c>
      <c r="AH99" s="9"/>
    </row>
    <row r="100" spans="1:34" ht="18" customHeight="1" x14ac:dyDescent="0.25">
      <c r="A100" s="9">
        <v>97</v>
      </c>
      <c r="B100" s="14" t="s">
        <v>220</v>
      </c>
      <c r="C100" s="14" t="s">
        <v>428</v>
      </c>
      <c r="D100" s="23" t="s">
        <v>221</v>
      </c>
      <c r="E100" s="23" t="s">
        <v>179</v>
      </c>
      <c r="F100" s="8" t="s">
        <v>5</v>
      </c>
      <c r="G100" s="8">
        <v>6.63</v>
      </c>
      <c r="H100" s="8">
        <f t="shared" ref="H100:H117" si="39">G100*110</f>
        <v>729.3</v>
      </c>
      <c r="I100" s="9" t="s">
        <v>5</v>
      </c>
      <c r="J100" s="9" t="s">
        <v>5</v>
      </c>
      <c r="K100" s="11" t="str">
        <f t="shared" ref="K100:K117" si="40">IF(AND(F100="ΝΑΙ",IF(J100="ΝΑΙ",I100="ΝΑΙ",)),"ΟΚ","ΑΠΟΡΡΙΠΤΕΤΑΙ")</f>
        <v>ΟΚ</v>
      </c>
      <c r="L100" s="11"/>
      <c r="M100" s="8"/>
      <c r="N100" s="9">
        <f t="shared" ref="N100:N117" si="41">IF(M100="ΝΑΙ",120,0)</f>
        <v>0</v>
      </c>
      <c r="O100" s="8"/>
      <c r="P100" s="8">
        <f t="shared" ref="P100:P117" si="42">IF(O100="ΝΑΙ",60,0)</f>
        <v>0</v>
      </c>
      <c r="Q100" s="9"/>
      <c r="R100" s="9">
        <f t="shared" ref="R100:R117" si="43">IF(Q100="ΝΑΙ",250,0)</f>
        <v>0</v>
      </c>
      <c r="S100" s="9"/>
      <c r="T100" s="9">
        <f t="shared" ref="T100:T117" si="44">IF(S100="ΝΑΙ",120,0)</f>
        <v>0</v>
      </c>
      <c r="U100" s="9"/>
      <c r="V100" s="9">
        <f t="shared" ref="V100:V117" si="45">IF(U100="ΑΡΙΣΤΗ",70,IF(U100="ΠΟΛΥ ΚΑΛΗ",50,IF(U100="ΚΑΛΗ",30,)))</f>
        <v>0</v>
      </c>
      <c r="W100" s="9"/>
      <c r="X100" s="9">
        <f t="shared" ref="X100:X117" si="46">IF(W100="ΑΡΙΣΤΗ",70,IF(W100="ΠΟΛΥ ΚΑΛΗ",50,IF(W100="ΚΑΛΗ",30,)))</f>
        <v>0</v>
      </c>
      <c r="Y100" s="9" t="s">
        <v>3</v>
      </c>
      <c r="Z100" s="9">
        <f t="shared" ref="Z100:Z117" si="47">IF(Y100="ΑΡΙΣΤΗ",70,IF(Y100="ΠΟΛΥ ΚΑΛΗ",50,IF(Y100="ΚΑΛΗ",30,)))</f>
        <v>30</v>
      </c>
      <c r="AA100" s="9"/>
      <c r="AB100" s="9">
        <f t="shared" ref="AB100:AB117" si="48">IF(AA100="ΝΑΙ",150,0)</f>
        <v>0</v>
      </c>
      <c r="AC100" s="9"/>
      <c r="AD100" s="9">
        <f t="shared" ref="AD100:AD117" si="49">AC100*17</f>
        <v>0</v>
      </c>
      <c r="AE100" s="9"/>
      <c r="AF100" s="24">
        <f t="shared" ref="AF100:AF117" si="50">AE100*7</f>
        <v>0</v>
      </c>
      <c r="AG100" s="25">
        <f t="shared" ref="AG100:AG117" si="51">H100+AB100+N100+P100+R100+T100+V100+X100+Z100+AD100+AF100</f>
        <v>759.3</v>
      </c>
      <c r="AH100" s="9"/>
    </row>
    <row r="101" spans="1:34" ht="18" customHeight="1" x14ac:dyDescent="0.25">
      <c r="A101" s="9">
        <v>98</v>
      </c>
      <c r="B101" s="14" t="s">
        <v>187</v>
      </c>
      <c r="C101" s="14" t="s">
        <v>417</v>
      </c>
      <c r="D101" s="23" t="s">
        <v>188</v>
      </c>
      <c r="E101" s="23" t="s">
        <v>179</v>
      </c>
      <c r="F101" s="8" t="s">
        <v>5</v>
      </c>
      <c r="G101" s="8">
        <v>6.62</v>
      </c>
      <c r="H101" s="8">
        <f t="shared" si="39"/>
        <v>728.2</v>
      </c>
      <c r="I101" s="9" t="s">
        <v>5</v>
      </c>
      <c r="J101" s="9" t="s">
        <v>5</v>
      </c>
      <c r="K101" s="11" t="str">
        <f t="shared" si="40"/>
        <v>ΟΚ</v>
      </c>
      <c r="L101" s="11"/>
      <c r="M101" s="8"/>
      <c r="N101" s="9">
        <f t="shared" si="41"/>
        <v>0</v>
      </c>
      <c r="O101" s="8"/>
      <c r="P101" s="8">
        <f t="shared" si="42"/>
        <v>0</v>
      </c>
      <c r="Q101" s="9"/>
      <c r="R101" s="9">
        <f t="shared" si="43"/>
        <v>0</v>
      </c>
      <c r="S101" s="9"/>
      <c r="T101" s="9">
        <f t="shared" si="44"/>
        <v>0</v>
      </c>
      <c r="U101" s="9"/>
      <c r="V101" s="9">
        <f t="shared" si="45"/>
        <v>0</v>
      </c>
      <c r="W101" s="9"/>
      <c r="X101" s="9">
        <f t="shared" si="46"/>
        <v>0</v>
      </c>
      <c r="Y101" s="9" t="s">
        <v>3</v>
      </c>
      <c r="Z101" s="9">
        <f t="shared" si="47"/>
        <v>30</v>
      </c>
      <c r="AA101" s="9"/>
      <c r="AB101" s="9">
        <f t="shared" si="48"/>
        <v>0</v>
      </c>
      <c r="AC101" s="9"/>
      <c r="AD101" s="9">
        <f t="shared" si="49"/>
        <v>0</v>
      </c>
      <c r="AE101" s="9"/>
      <c r="AF101" s="24">
        <f t="shared" si="50"/>
        <v>0</v>
      </c>
      <c r="AG101" s="25">
        <f t="shared" si="51"/>
        <v>758.2</v>
      </c>
      <c r="AH101" s="9"/>
    </row>
    <row r="102" spans="1:34" ht="18" customHeight="1" x14ac:dyDescent="0.25">
      <c r="A102" s="9">
        <v>99</v>
      </c>
      <c r="B102" s="14" t="s">
        <v>52</v>
      </c>
      <c r="C102" s="14" t="s">
        <v>376</v>
      </c>
      <c r="D102" s="23" t="s">
        <v>53</v>
      </c>
      <c r="E102" s="23" t="s">
        <v>54</v>
      </c>
      <c r="F102" s="8" t="s">
        <v>5</v>
      </c>
      <c r="G102" s="8">
        <v>6.53</v>
      </c>
      <c r="H102" s="8">
        <f t="shared" si="39"/>
        <v>718.30000000000007</v>
      </c>
      <c r="I102" s="9" t="s">
        <v>5</v>
      </c>
      <c r="J102" s="9" t="s">
        <v>5</v>
      </c>
      <c r="K102" s="11" t="str">
        <f t="shared" si="40"/>
        <v>ΟΚ</v>
      </c>
      <c r="L102" s="11"/>
      <c r="M102" s="8"/>
      <c r="N102" s="9">
        <f t="shared" si="41"/>
        <v>0</v>
      </c>
      <c r="O102" s="8"/>
      <c r="P102" s="8">
        <f t="shared" si="42"/>
        <v>0</v>
      </c>
      <c r="Q102" s="9"/>
      <c r="R102" s="9">
        <f t="shared" si="43"/>
        <v>0</v>
      </c>
      <c r="S102" s="9"/>
      <c r="T102" s="9">
        <f t="shared" si="44"/>
        <v>0</v>
      </c>
      <c r="U102" s="9"/>
      <c r="V102" s="9">
        <f t="shared" si="45"/>
        <v>0</v>
      </c>
      <c r="W102" s="9"/>
      <c r="X102" s="9">
        <f t="shared" si="46"/>
        <v>0</v>
      </c>
      <c r="Y102" s="9" t="s">
        <v>3</v>
      </c>
      <c r="Z102" s="9">
        <f t="shared" si="47"/>
        <v>30</v>
      </c>
      <c r="AA102" s="9"/>
      <c r="AB102" s="9">
        <f t="shared" si="48"/>
        <v>0</v>
      </c>
      <c r="AC102" s="9"/>
      <c r="AD102" s="9">
        <f t="shared" si="49"/>
        <v>0</v>
      </c>
      <c r="AE102" s="9"/>
      <c r="AF102" s="24">
        <f t="shared" si="50"/>
        <v>0</v>
      </c>
      <c r="AG102" s="25">
        <f t="shared" si="51"/>
        <v>748.30000000000007</v>
      </c>
      <c r="AH102" s="9"/>
    </row>
    <row r="103" spans="1:34" ht="18" customHeight="1" x14ac:dyDescent="0.25">
      <c r="A103" s="9">
        <v>100</v>
      </c>
      <c r="B103" s="14" t="s">
        <v>169</v>
      </c>
      <c r="C103" s="14" t="s">
        <v>413</v>
      </c>
      <c r="D103" s="23" t="s">
        <v>170</v>
      </c>
      <c r="E103" s="23" t="s">
        <v>171</v>
      </c>
      <c r="F103" s="8" t="s">
        <v>5</v>
      </c>
      <c r="G103" s="8">
        <v>6.53</v>
      </c>
      <c r="H103" s="8">
        <f t="shared" si="39"/>
        <v>718.30000000000007</v>
      </c>
      <c r="I103" s="9" t="s">
        <v>5</v>
      </c>
      <c r="J103" s="9" t="s">
        <v>5</v>
      </c>
      <c r="K103" s="11" t="str">
        <f t="shared" si="40"/>
        <v>ΟΚ</v>
      </c>
      <c r="L103" s="11"/>
      <c r="M103" s="8"/>
      <c r="N103" s="9">
        <f t="shared" si="41"/>
        <v>0</v>
      </c>
      <c r="O103" s="8"/>
      <c r="P103" s="8">
        <f t="shared" si="42"/>
        <v>0</v>
      </c>
      <c r="Q103" s="9"/>
      <c r="R103" s="9">
        <f t="shared" si="43"/>
        <v>0</v>
      </c>
      <c r="S103" s="9"/>
      <c r="T103" s="9">
        <f t="shared" si="44"/>
        <v>0</v>
      </c>
      <c r="U103" s="9"/>
      <c r="V103" s="9">
        <f t="shared" si="45"/>
        <v>0</v>
      </c>
      <c r="W103" s="9"/>
      <c r="X103" s="9">
        <f t="shared" si="46"/>
        <v>0</v>
      </c>
      <c r="Y103" s="9" t="s">
        <v>3</v>
      </c>
      <c r="Z103" s="9">
        <f t="shared" si="47"/>
        <v>30</v>
      </c>
      <c r="AA103" s="9"/>
      <c r="AB103" s="9">
        <f t="shared" si="48"/>
        <v>0</v>
      </c>
      <c r="AC103" s="9"/>
      <c r="AD103" s="9">
        <f t="shared" si="49"/>
        <v>0</v>
      </c>
      <c r="AE103" s="9"/>
      <c r="AF103" s="24">
        <f t="shared" si="50"/>
        <v>0</v>
      </c>
      <c r="AG103" s="25">
        <f t="shared" si="51"/>
        <v>748.30000000000007</v>
      </c>
      <c r="AH103" s="9"/>
    </row>
    <row r="104" spans="1:34" ht="18" customHeight="1" x14ac:dyDescent="0.25">
      <c r="A104" s="9">
        <v>101</v>
      </c>
      <c r="B104" s="14" t="s">
        <v>74</v>
      </c>
      <c r="C104" s="14" t="s">
        <v>383</v>
      </c>
      <c r="D104" s="23" t="s">
        <v>75</v>
      </c>
      <c r="E104" s="23" t="s">
        <v>76</v>
      </c>
      <c r="F104" s="8" t="s">
        <v>5</v>
      </c>
      <c r="G104" s="8">
        <v>6.31</v>
      </c>
      <c r="H104" s="8">
        <f t="shared" si="39"/>
        <v>694.09999999999991</v>
      </c>
      <c r="I104" s="9" t="s">
        <v>5</v>
      </c>
      <c r="J104" s="9" t="s">
        <v>5</v>
      </c>
      <c r="K104" s="11" t="str">
        <f t="shared" si="40"/>
        <v>ΟΚ</v>
      </c>
      <c r="L104" s="11"/>
      <c r="M104" s="8"/>
      <c r="N104" s="9">
        <f t="shared" si="41"/>
        <v>0</v>
      </c>
      <c r="O104" s="8"/>
      <c r="P104" s="8">
        <f t="shared" si="42"/>
        <v>0</v>
      </c>
      <c r="Q104" s="9"/>
      <c r="R104" s="9">
        <f t="shared" si="43"/>
        <v>0</v>
      </c>
      <c r="S104" s="9"/>
      <c r="T104" s="9">
        <f t="shared" si="44"/>
        <v>0</v>
      </c>
      <c r="U104" s="9"/>
      <c r="V104" s="9">
        <f t="shared" si="45"/>
        <v>0</v>
      </c>
      <c r="W104" s="9"/>
      <c r="X104" s="9">
        <f t="shared" si="46"/>
        <v>0</v>
      </c>
      <c r="Y104" s="9" t="s">
        <v>6</v>
      </c>
      <c r="Z104" s="9">
        <f t="shared" si="47"/>
        <v>50</v>
      </c>
      <c r="AA104" s="9"/>
      <c r="AB104" s="9">
        <f t="shared" si="48"/>
        <v>0</v>
      </c>
      <c r="AC104" s="9"/>
      <c r="AD104" s="9">
        <f t="shared" si="49"/>
        <v>0</v>
      </c>
      <c r="AE104" s="9"/>
      <c r="AF104" s="24">
        <f t="shared" si="50"/>
        <v>0</v>
      </c>
      <c r="AG104" s="25">
        <f t="shared" si="51"/>
        <v>744.09999999999991</v>
      </c>
      <c r="AH104" s="9"/>
    </row>
    <row r="105" spans="1:34" s="7" customFormat="1" ht="18" customHeight="1" x14ac:dyDescent="0.25">
      <c r="A105" s="9">
        <v>102</v>
      </c>
      <c r="B105" s="14" t="s">
        <v>232</v>
      </c>
      <c r="C105" s="14" t="s">
        <v>422</v>
      </c>
      <c r="D105" s="23" t="s">
        <v>233</v>
      </c>
      <c r="E105" s="23" t="s">
        <v>48</v>
      </c>
      <c r="F105" s="8" t="s">
        <v>5</v>
      </c>
      <c r="G105" s="8">
        <v>6.47</v>
      </c>
      <c r="H105" s="8">
        <f t="shared" si="39"/>
        <v>711.69999999999993</v>
      </c>
      <c r="I105" s="9" t="s">
        <v>5</v>
      </c>
      <c r="J105" s="9" t="s">
        <v>5</v>
      </c>
      <c r="K105" s="11" t="str">
        <f t="shared" si="40"/>
        <v>ΟΚ</v>
      </c>
      <c r="L105" s="11"/>
      <c r="M105" s="8"/>
      <c r="N105" s="9">
        <f t="shared" si="41"/>
        <v>0</v>
      </c>
      <c r="O105" s="8"/>
      <c r="P105" s="8">
        <f t="shared" si="42"/>
        <v>0</v>
      </c>
      <c r="Q105" s="9"/>
      <c r="R105" s="9">
        <f t="shared" si="43"/>
        <v>0</v>
      </c>
      <c r="S105" s="9"/>
      <c r="T105" s="9">
        <f t="shared" si="44"/>
        <v>0</v>
      </c>
      <c r="U105" s="9"/>
      <c r="V105" s="9">
        <f t="shared" si="45"/>
        <v>0</v>
      </c>
      <c r="W105" s="9"/>
      <c r="X105" s="9">
        <f t="shared" si="46"/>
        <v>0</v>
      </c>
      <c r="Y105" s="9" t="s">
        <v>3</v>
      </c>
      <c r="Z105" s="9">
        <f t="shared" si="47"/>
        <v>30</v>
      </c>
      <c r="AA105" s="9"/>
      <c r="AB105" s="9">
        <f t="shared" si="48"/>
        <v>0</v>
      </c>
      <c r="AC105" s="9"/>
      <c r="AD105" s="9">
        <f t="shared" si="49"/>
        <v>0</v>
      </c>
      <c r="AE105" s="9"/>
      <c r="AF105" s="24">
        <f t="shared" si="50"/>
        <v>0</v>
      </c>
      <c r="AG105" s="25">
        <f t="shared" si="51"/>
        <v>741.69999999999993</v>
      </c>
      <c r="AH105" s="9"/>
    </row>
    <row r="106" spans="1:34" ht="18" customHeight="1" x14ac:dyDescent="0.25">
      <c r="A106" s="9">
        <v>103</v>
      </c>
      <c r="B106" s="14" t="s">
        <v>85</v>
      </c>
      <c r="C106" s="14" t="s">
        <v>387</v>
      </c>
      <c r="D106" s="23" t="s">
        <v>86</v>
      </c>
      <c r="E106" s="23" t="s">
        <v>87</v>
      </c>
      <c r="F106" s="8" t="s">
        <v>5</v>
      </c>
      <c r="G106" s="8">
        <v>6.42</v>
      </c>
      <c r="H106" s="8">
        <f t="shared" si="39"/>
        <v>706.2</v>
      </c>
      <c r="I106" s="9" t="s">
        <v>5</v>
      </c>
      <c r="J106" s="9" t="s">
        <v>5</v>
      </c>
      <c r="K106" s="11" t="str">
        <f t="shared" si="40"/>
        <v>ΟΚ</v>
      </c>
      <c r="L106" s="11"/>
      <c r="M106" s="8"/>
      <c r="N106" s="9">
        <f t="shared" si="41"/>
        <v>0</v>
      </c>
      <c r="O106" s="8"/>
      <c r="P106" s="8">
        <f t="shared" si="42"/>
        <v>0</v>
      </c>
      <c r="Q106" s="9"/>
      <c r="R106" s="9">
        <f t="shared" si="43"/>
        <v>0</v>
      </c>
      <c r="S106" s="9"/>
      <c r="T106" s="9">
        <f t="shared" si="44"/>
        <v>0</v>
      </c>
      <c r="U106" s="9"/>
      <c r="V106" s="9">
        <f t="shared" si="45"/>
        <v>0</v>
      </c>
      <c r="W106" s="9"/>
      <c r="X106" s="9">
        <f t="shared" si="46"/>
        <v>0</v>
      </c>
      <c r="Y106" s="9" t="s">
        <v>3</v>
      </c>
      <c r="Z106" s="9">
        <f t="shared" si="47"/>
        <v>30</v>
      </c>
      <c r="AA106" s="9"/>
      <c r="AB106" s="9">
        <f t="shared" si="48"/>
        <v>0</v>
      </c>
      <c r="AC106" s="9"/>
      <c r="AD106" s="9">
        <f t="shared" si="49"/>
        <v>0</v>
      </c>
      <c r="AE106" s="9"/>
      <c r="AF106" s="24">
        <f t="shared" si="50"/>
        <v>0</v>
      </c>
      <c r="AG106" s="25">
        <f t="shared" si="51"/>
        <v>736.2</v>
      </c>
      <c r="AH106" s="9"/>
    </row>
    <row r="107" spans="1:34" ht="18" customHeight="1" x14ac:dyDescent="0.25">
      <c r="A107" s="9">
        <v>104</v>
      </c>
      <c r="B107" s="14" t="s">
        <v>230</v>
      </c>
      <c r="C107" s="14" t="s">
        <v>423</v>
      </c>
      <c r="D107" s="23" t="s">
        <v>231</v>
      </c>
      <c r="E107" s="23" t="s">
        <v>61</v>
      </c>
      <c r="F107" s="8" t="s">
        <v>5</v>
      </c>
      <c r="G107" s="8">
        <v>6.36</v>
      </c>
      <c r="H107" s="8">
        <f t="shared" si="39"/>
        <v>699.6</v>
      </c>
      <c r="I107" s="9" t="s">
        <v>5</v>
      </c>
      <c r="J107" s="9" t="s">
        <v>5</v>
      </c>
      <c r="K107" s="11" t="str">
        <f t="shared" si="40"/>
        <v>ΟΚ</v>
      </c>
      <c r="L107" s="11"/>
      <c r="M107" s="8"/>
      <c r="N107" s="9">
        <f t="shared" si="41"/>
        <v>0</v>
      </c>
      <c r="O107" s="8"/>
      <c r="P107" s="8">
        <f t="shared" si="42"/>
        <v>0</v>
      </c>
      <c r="Q107" s="9"/>
      <c r="R107" s="9">
        <f t="shared" si="43"/>
        <v>0</v>
      </c>
      <c r="S107" s="9"/>
      <c r="T107" s="9">
        <f t="shared" si="44"/>
        <v>0</v>
      </c>
      <c r="U107" s="9"/>
      <c r="V107" s="9">
        <f t="shared" si="45"/>
        <v>0</v>
      </c>
      <c r="W107" s="9"/>
      <c r="X107" s="9">
        <f t="shared" si="46"/>
        <v>0</v>
      </c>
      <c r="Y107" s="9" t="s">
        <v>3</v>
      </c>
      <c r="Z107" s="9">
        <f t="shared" si="47"/>
        <v>30</v>
      </c>
      <c r="AA107" s="9"/>
      <c r="AB107" s="9">
        <f t="shared" si="48"/>
        <v>0</v>
      </c>
      <c r="AC107" s="9"/>
      <c r="AD107" s="9">
        <f t="shared" si="49"/>
        <v>0</v>
      </c>
      <c r="AE107" s="9"/>
      <c r="AF107" s="24">
        <f t="shared" si="50"/>
        <v>0</v>
      </c>
      <c r="AG107" s="25">
        <f t="shared" si="51"/>
        <v>729.6</v>
      </c>
      <c r="AH107" s="9"/>
    </row>
    <row r="108" spans="1:34" ht="18" customHeight="1" x14ac:dyDescent="0.25">
      <c r="A108" s="9">
        <v>105</v>
      </c>
      <c r="B108" s="14" t="s">
        <v>91</v>
      </c>
      <c r="C108" s="14" t="s">
        <v>389</v>
      </c>
      <c r="D108" s="23" t="s">
        <v>92</v>
      </c>
      <c r="E108" s="23" t="s">
        <v>93</v>
      </c>
      <c r="F108" s="8" t="s">
        <v>5</v>
      </c>
      <c r="G108" s="8">
        <v>6.13</v>
      </c>
      <c r="H108" s="8">
        <f t="shared" si="39"/>
        <v>674.3</v>
      </c>
      <c r="I108" s="9" t="s">
        <v>5</v>
      </c>
      <c r="J108" s="9" t="s">
        <v>5</v>
      </c>
      <c r="K108" s="11" t="str">
        <f t="shared" si="40"/>
        <v>ΟΚ</v>
      </c>
      <c r="L108" s="11"/>
      <c r="M108" s="8"/>
      <c r="N108" s="9">
        <f t="shared" si="41"/>
        <v>0</v>
      </c>
      <c r="O108" s="8"/>
      <c r="P108" s="8">
        <f t="shared" si="42"/>
        <v>0</v>
      </c>
      <c r="Q108" s="9"/>
      <c r="R108" s="9">
        <f t="shared" si="43"/>
        <v>0</v>
      </c>
      <c r="S108" s="9"/>
      <c r="T108" s="9">
        <f t="shared" si="44"/>
        <v>0</v>
      </c>
      <c r="U108" s="9"/>
      <c r="V108" s="9">
        <f t="shared" si="45"/>
        <v>0</v>
      </c>
      <c r="W108" s="9"/>
      <c r="X108" s="9">
        <f t="shared" si="46"/>
        <v>0</v>
      </c>
      <c r="Y108" s="9" t="s">
        <v>6</v>
      </c>
      <c r="Z108" s="9">
        <f t="shared" si="47"/>
        <v>50</v>
      </c>
      <c r="AA108" s="9"/>
      <c r="AB108" s="9">
        <f t="shared" si="48"/>
        <v>0</v>
      </c>
      <c r="AC108" s="9"/>
      <c r="AD108" s="9">
        <f t="shared" si="49"/>
        <v>0</v>
      </c>
      <c r="AE108" s="9"/>
      <c r="AF108" s="24">
        <f t="shared" si="50"/>
        <v>0</v>
      </c>
      <c r="AG108" s="25">
        <f t="shared" si="51"/>
        <v>724.3</v>
      </c>
      <c r="AH108" s="9"/>
    </row>
    <row r="109" spans="1:34" ht="18" customHeight="1" x14ac:dyDescent="0.25">
      <c r="A109" s="9">
        <v>106</v>
      </c>
      <c r="B109" s="14" t="s">
        <v>244</v>
      </c>
      <c r="C109" s="14" t="s">
        <v>454</v>
      </c>
      <c r="D109" s="23" t="s">
        <v>245</v>
      </c>
      <c r="E109" s="23" t="s">
        <v>246</v>
      </c>
      <c r="F109" s="8" t="s">
        <v>5</v>
      </c>
      <c r="G109" s="8">
        <v>6.3</v>
      </c>
      <c r="H109" s="8">
        <f t="shared" si="39"/>
        <v>693</v>
      </c>
      <c r="I109" s="9" t="s">
        <v>5</v>
      </c>
      <c r="J109" s="9" t="s">
        <v>5</v>
      </c>
      <c r="K109" s="11" t="str">
        <f t="shared" si="40"/>
        <v>ΟΚ</v>
      </c>
      <c r="L109" s="11"/>
      <c r="M109" s="8"/>
      <c r="N109" s="9">
        <f t="shared" si="41"/>
        <v>0</v>
      </c>
      <c r="O109" s="8"/>
      <c r="P109" s="8">
        <f t="shared" si="42"/>
        <v>0</v>
      </c>
      <c r="Q109" s="9"/>
      <c r="R109" s="9">
        <f t="shared" si="43"/>
        <v>0</v>
      </c>
      <c r="S109" s="9"/>
      <c r="T109" s="9">
        <f t="shared" si="44"/>
        <v>0</v>
      </c>
      <c r="U109" s="9"/>
      <c r="V109" s="9">
        <f t="shared" si="45"/>
        <v>0</v>
      </c>
      <c r="W109" s="9"/>
      <c r="X109" s="9">
        <f t="shared" si="46"/>
        <v>0</v>
      </c>
      <c r="Y109" s="9" t="s">
        <v>3</v>
      </c>
      <c r="Z109" s="9">
        <f t="shared" si="47"/>
        <v>30</v>
      </c>
      <c r="AA109" s="9"/>
      <c r="AB109" s="9">
        <f t="shared" si="48"/>
        <v>0</v>
      </c>
      <c r="AC109" s="9"/>
      <c r="AD109" s="9">
        <f t="shared" si="49"/>
        <v>0</v>
      </c>
      <c r="AE109" s="9"/>
      <c r="AF109" s="24">
        <f t="shared" si="50"/>
        <v>0</v>
      </c>
      <c r="AG109" s="25">
        <f t="shared" si="51"/>
        <v>723</v>
      </c>
      <c r="AH109" s="9"/>
    </row>
    <row r="110" spans="1:34" ht="18" customHeight="1" x14ac:dyDescent="0.25">
      <c r="A110" s="9">
        <v>107</v>
      </c>
      <c r="B110" s="14" t="s">
        <v>121</v>
      </c>
      <c r="C110" s="14" t="s">
        <v>398</v>
      </c>
      <c r="D110" s="23" t="s">
        <v>122</v>
      </c>
      <c r="E110" s="23" t="s">
        <v>37</v>
      </c>
      <c r="F110" s="8" t="s">
        <v>5</v>
      </c>
      <c r="G110" s="8">
        <v>6.28</v>
      </c>
      <c r="H110" s="8">
        <f t="shared" si="39"/>
        <v>690.80000000000007</v>
      </c>
      <c r="I110" s="9" t="s">
        <v>5</v>
      </c>
      <c r="J110" s="9" t="s">
        <v>5</v>
      </c>
      <c r="K110" s="11" t="str">
        <f t="shared" si="40"/>
        <v>ΟΚ</v>
      </c>
      <c r="L110" s="11"/>
      <c r="M110" s="8"/>
      <c r="N110" s="9">
        <f t="shared" si="41"/>
        <v>0</v>
      </c>
      <c r="O110" s="8"/>
      <c r="P110" s="8">
        <f t="shared" si="42"/>
        <v>0</v>
      </c>
      <c r="Q110" s="9"/>
      <c r="R110" s="9">
        <f t="shared" si="43"/>
        <v>0</v>
      </c>
      <c r="S110" s="9"/>
      <c r="T110" s="9">
        <f t="shared" si="44"/>
        <v>0</v>
      </c>
      <c r="U110" s="9"/>
      <c r="V110" s="9">
        <f t="shared" si="45"/>
        <v>0</v>
      </c>
      <c r="W110" s="9"/>
      <c r="X110" s="9">
        <f t="shared" si="46"/>
        <v>0</v>
      </c>
      <c r="Y110" s="9" t="s">
        <v>3</v>
      </c>
      <c r="Z110" s="9">
        <f t="shared" si="47"/>
        <v>30</v>
      </c>
      <c r="AA110" s="9"/>
      <c r="AB110" s="9">
        <f t="shared" si="48"/>
        <v>0</v>
      </c>
      <c r="AC110" s="9"/>
      <c r="AD110" s="9">
        <f t="shared" si="49"/>
        <v>0</v>
      </c>
      <c r="AE110" s="9"/>
      <c r="AF110" s="24">
        <f t="shared" si="50"/>
        <v>0</v>
      </c>
      <c r="AG110" s="25">
        <f t="shared" si="51"/>
        <v>720.80000000000007</v>
      </c>
      <c r="AH110" s="9"/>
    </row>
    <row r="111" spans="1:34" s="7" customFormat="1" ht="18" customHeight="1" x14ac:dyDescent="0.25">
      <c r="A111" s="9">
        <v>108</v>
      </c>
      <c r="B111" s="14" t="s">
        <v>361</v>
      </c>
      <c r="C111" s="14" t="s">
        <v>363</v>
      </c>
      <c r="D111" s="23" t="s">
        <v>362</v>
      </c>
      <c r="E111" s="23" t="s">
        <v>34</v>
      </c>
      <c r="F111" s="8" t="s">
        <v>5</v>
      </c>
      <c r="G111" s="8">
        <v>6.23</v>
      </c>
      <c r="H111" s="8">
        <f t="shared" si="39"/>
        <v>685.30000000000007</v>
      </c>
      <c r="I111" s="9" t="s">
        <v>5</v>
      </c>
      <c r="J111" s="9" t="s">
        <v>5</v>
      </c>
      <c r="K111" s="11" t="str">
        <f t="shared" si="40"/>
        <v>ΟΚ</v>
      </c>
      <c r="L111" s="11"/>
      <c r="M111" s="8"/>
      <c r="N111" s="9">
        <f t="shared" si="41"/>
        <v>0</v>
      </c>
      <c r="O111" s="8"/>
      <c r="P111" s="8">
        <f t="shared" si="42"/>
        <v>0</v>
      </c>
      <c r="Q111" s="9"/>
      <c r="R111" s="9">
        <f t="shared" si="43"/>
        <v>0</v>
      </c>
      <c r="S111" s="9"/>
      <c r="T111" s="9">
        <f t="shared" si="44"/>
        <v>0</v>
      </c>
      <c r="U111" s="9"/>
      <c r="V111" s="9">
        <f t="shared" si="45"/>
        <v>0</v>
      </c>
      <c r="W111" s="9"/>
      <c r="X111" s="9">
        <f t="shared" si="46"/>
        <v>0</v>
      </c>
      <c r="Y111" s="9" t="s">
        <v>3</v>
      </c>
      <c r="Z111" s="9">
        <f t="shared" si="47"/>
        <v>30</v>
      </c>
      <c r="AA111" s="9"/>
      <c r="AB111" s="9">
        <f t="shared" si="48"/>
        <v>0</v>
      </c>
      <c r="AC111" s="9"/>
      <c r="AD111" s="9">
        <f t="shared" si="49"/>
        <v>0</v>
      </c>
      <c r="AE111" s="9"/>
      <c r="AF111" s="24">
        <f t="shared" si="50"/>
        <v>0</v>
      </c>
      <c r="AG111" s="25">
        <f t="shared" si="51"/>
        <v>715.30000000000007</v>
      </c>
      <c r="AH111" s="30"/>
    </row>
    <row r="112" spans="1:34" ht="18" customHeight="1" x14ac:dyDescent="0.25">
      <c r="A112" s="9">
        <v>109</v>
      </c>
      <c r="B112" s="14" t="s">
        <v>209</v>
      </c>
      <c r="C112" s="14" t="s">
        <v>348</v>
      </c>
      <c r="D112" s="23" t="s">
        <v>367</v>
      </c>
      <c r="E112" s="23" t="s">
        <v>39</v>
      </c>
      <c r="F112" s="8" t="s">
        <v>5</v>
      </c>
      <c r="G112" s="8">
        <v>6.17</v>
      </c>
      <c r="H112" s="8">
        <f t="shared" si="39"/>
        <v>678.7</v>
      </c>
      <c r="I112" s="9" t="s">
        <v>5</v>
      </c>
      <c r="J112" s="9" t="s">
        <v>5</v>
      </c>
      <c r="K112" s="11" t="str">
        <f t="shared" si="40"/>
        <v>ΟΚ</v>
      </c>
      <c r="L112" s="11"/>
      <c r="M112" s="8"/>
      <c r="N112" s="9">
        <f t="shared" si="41"/>
        <v>0</v>
      </c>
      <c r="O112" s="8"/>
      <c r="P112" s="8">
        <f t="shared" si="42"/>
        <v>0</v>
      </c>
      <c r="Q112" s="9"/>
      <c r="R112" s="9">
        <f t="shared" si="43"/>
        <v>0</v>
      </c>
      <c r="S112" s="9"/>
      <c r="T112" s="9">
        <f t="shared" si="44"/>
        <v>0</v>
      </c>
      <c r="U112" s="9"/>
      <c r="V112" s="9">
        <f t="shared" si="45"/>
        <v>0</v>
      </c>
      <c r="W112" s="9"/>
      <c r="X112" s="9">
        <f t="shared" si="46"/>
        <v>0</v>
      </c>
      <c r="Y112" s="9" t="s">
        <v>3</v>
      </c>
      <c r="Z112" s="9">
        <f t="shared" si="47"/>
        <v>30</v>
      </c>
      <c r="AA112" s="9"/>
      <c r="AB112" s="9">
        <f t="shared" si="48"/>
        <v>0</v>
      </c>
      <c r="AC112" s="9"/>
      <c r="AD112" s="9">
        <f t="shared" si="49"/>
        <v>0</v>
      </c>
      <c r="AE112" s="9"/>
      <c r="AF112" s="24">
        <f t="shared" si="50"/>
        <v>0</v>
      </c>
      <c r="AG112" s="25">
        <f t="shared" si="51"/>
        <v>708.7</v>
      </c>
      <c r="AH112" s="9"/>
    </row>
    <row r="113" spans="1:34" s="7" customFormat="1" ht="18" customHeight="1" x14ac:dyDescent="0.25">
      <c r="A113" s="9">
        <v>110</v>
      </c>
      <c r="B113" s="14" t="s">
        <v>234</v>
      </c>
      <c r="C113" s="14" t="s">
        <v>421</v>
      </c>
      <c r="D113" s="23" t="s">
        <v>235</v>
      </c>
      <c r="E113" s="23" t="s">
        <v>236</v>
      </c>
      <c r="F113" s="8" t="s">
        <v>5</v>
      </c>
      <c r="G113" s="8">
        <v>6.12</v>
      </c>
      <c r="H113" s="8">
        <f t="shared" si="39"/>
        <v>673.2</v>
      </c>
      <c r="I113" s="9" t="s">
        <v>5</v>
      </c>
      <c r="J113" s="9" t="s">
        <v>5</v>
      </c>
      <c r="K113" s="11" t="str">
        <f t="shared" si="40"/>
        <v>ΟΚ</v>
      </c>
      <c r="L113" s="11"/>
      <c r="M113" s="8"/>
      <c r="N113" s="9">
        <f t="shared" si="41"/>
        <v>0</v>
      </c>
      <c r="O113" s="8"/>
      <c r="P113" s="8">
        <f t="shared" si="42"/>
        <v>0</v>
      </c>
      <c r="Q113" s="9"/>
      <c r="R113" s="9">
        <f t="shared" si="43"/>
        <v>0</v>
      </c>
      <c r="S113" s="9"/>
      <c r="T113" s="9">
        <f t="shared" si="44"/>
        <v>0</v>
      </c>
      <c r="U113" s="9"/>
      <c r="V113" s="9">
        <f t="shared" si="45"/>
        <v>0</v>
      </c>
      <c r="W113" s="9"/>
      <c r="X113" s="9">
        <f t="shared" si="46"/>
        <v>0</v>
      </c>
      <c r="Y113" s="9" t="s">
        <v>3</v>
      </c>
      <c r="Z113" s="9">
        <f t="shared" si="47"/>
        <v>30</v>
      </c>
      <c r="AA113" s="9"/>
      <c r="AB113" s="9">
        <f t="shared" si="48"/>
        <v>0</v>
      </c>
      <c r="AC113" s="9"/>
      <c r="AD113" s="9">
        <f t="shared" si="49"/>
        <v>0</v>
      </c>
      <c r="AE113" s="9"/>
      <c r="AF113" s="24">
        <f t="shared" si="50"/>
        <v>0</v>
      </c>
      <c r="AG113" s="25">
        <f t="shared" si="51"/>
        <v>703.2</v>
      </c>
      <c r="AH113" s="9"/>
    </row>
    <row r="114" spans="1:34" ht="18" customHeight="1" x14ac:dyDescent="0.25">
      <c r="A114" s="9">
        <v>111</v>
      </c>
      <c r="B114" s="30" t="s">
        <v>301</v>
      </c>
      <c r="C114" s="30" t="s">
        <v>465</v>
      </c>
      <c r="D114" s="31" t="s">
        <v>302</v>
      </c>
      <c r="E114" s="31" t="s">
        <v>37</v>
      </c>
      <c r="F114" s="33" t="s">
        <v>5</v>
      </c>
      <c r="G114" s="33">
        <v>5.8</v>
      </c>
      <c r="H114" s="33">
        <f t="shared" si="39"/>
        <v>638</v>
      </c>
      <c r="I114" s="32" t="s">
        <v>5</v>
      </c>
      <c r="J114" s="32" t="s">
        <v>5</v>
      </c>
      <c r="K114" s="34" t="str">
        <f t="shared" si="40"/>
        <v>ΟΚ</v>
      </c>
      <c r="L114" s="34"/>
      <c r="M114" s="33"/>
      <c r="N114" s="32">
        <f t="shared" si="41"/>
        <v>0</v>
      </c>
      <c r="O114" s="33"/>
      <c r="P114" s="33">
        <f t="shared" si="42"/>
        <v>0</v>
      </c>
      <c r="Q114" s="32"/>
      <c r="R114" s="32">
        <f t="shared" si="43"/>
        <v>0</v>
      </c>
      <c r="S114" s="32"/>
      <c r="T114" s="32">
        <f t="shared" si="44"/>
        <v>0</v>
      </c>
      <c r="U114" s="32"/>
      <c r="V114" s="32">
        <f t="shared" si="45"/>
        <v>0</v>
      </c>
      <c r="W114" s="32"/>
      <c r="X114" s="32">
        <f t="shared" si="46"/>
        <v>0</v>
      </c>
      <c r="Y114" s="32" t="s">
        <v>6</v>
      </c>
      <c r="Z114" s="32">
        <f t="shared" si="47"/>
        <v>50</v>
      </c>
      <c r="AA114" s="32"/>
      <c r="AB114" s="32">
        <f t="shared" si="48"/>
        <v>0</v>
      </c>
      <c r="AC114" s="32"/>
      <c r="AD114" s="32">
        <f t="shared" si="49"/>
        <v>0</v>
      </c>
      <c r="AE114" s="32"/>
      <c r="AF114" s="35">
        <f t="shared" si="50"/>
        <v>0</v>
      </c>
      <c r="AG114" s="36">
        <f t="shared" si="51"/>
        <v>688</v>
      </c>
      <c r="AH114" s="32"/>
    </row>
    <row r="115" spans="1:34" ht="18" customHeight="1" x14ac:dyDescent="0.25">
      <c r="A115" s="9">
        <v>112</v>
      </c>
      <c r="B115" s="14" t="s">
        <v>247</v>
      </c>
      <c r="C115" s="14" t="s">
        <v>452</v>
      </c>
      <c r="D115" s="23" t="s">
        <v>248</v>
      </c>
      <c r="E115" s="23" t="s">
        <v>249</v>
      </c>
      <c r="F115" s="8" t="s">
        <v>5</v>
      </c>
      <c r="G115" s="8">
        <v>5.97</v>
      </c>
      <c r="H115" s="8">
        <f t="shared" si="39"/>
        <v>656.69999999999993</v>
      </c>
      <c r="I115" s="9" t="s">
        <v>5</v>
      </c>
      <c r="J115" s="9" t="s">
        <v>5</v>
      </c>
      <c r="K115" s="11" t="str">
        <f t="shared" si="40"/>
        <v>ΟΚ</v>
      </c>
      <c r="L115" s="11"/>
      <c r="M115" s="8"/>
      <c r="N115" s="9">
        <f t="shared" si="41"/>
        <v>0</v>
      </c>
      <c r="O115" s="8"/>
      <c r="P115" s="8">
        <f t="shared" si="42"/>
        <v>0</v>
      </c>
      <c r="Q115" s="9"/>
      <c r="R115" s="9">
        <f t="shared" si="43"/>
        <v>0</v>
      </c>
      <c r="S115" s="9"/>
      <c r="T115" s="9">
        <f t="shared" si="44"/>
        <v>0</v>
      </c>
      <c r="U115" s="9"/>
      <c r="V115" s="9">
        <f t="shared" si="45"/>
        <v>0</v>
      </c>
      <c r="W115" s="9"/>
      <c r="X115" s="9">
        <f t="shared" si="46"/>
        <v>0</v>
      </c>
      <c r="Y115" s="9" t="s">
        <v>3</v>
      </c>
      <c r="Z115" s="9">
        <f t="shared" si="47"/>
        <v>30</v>
      </c>
      <c r="AA115" s="9"/>
      <c r="AB115" s="9">
        <f t="shared" si="48"/>
        <v>0</v>
      </c>
      <c r="AC115" s="9"/>
      <c r="AD115" s="9">
        <f t="shared" si="49"/>
        <v>0</v>
      </c>
      <c r="AE115" s="9"/>
      <c r="AF115" s="24">
        <f t="shared" si="50"/>
        <v>0</v>
      </c>
      <c r="AG115" s="25">
        <f t="shared" si="51"/>
        <v>686.69999999999993</v>
      </c>
      <c r="AH115" s="9"/>
    </row>
    <row r="116" spans="1:34" ht="18" customHeight="1" x14ac:dyDescent="0.25">
      <c r="A116" s="9">
        <v>113</v>
      </c>
      <c r="B116" s="14" t="s">
        <v>43</v>
      </c>
      <c r="C116" s="14" t="s">
        <v>373</v>
      </c>
      <c r="D116" s="23" t="s">
        <v>44</v>
      </c>
      <c r="E116" s="23" t="s">
        <v>45</v>
      </c>
      <c r="F116" s="8" t="s">
        <v>5</v>
      </c>
      <c r="G116" s="8">
        <v>5.67</v>
      </c>
      <c r="H116" s="8">
        <f t="shared" si="39"/>
        <v>623.70000000000005</v>
      </c>
      <c r="I116" s="9" t="s">
        <v>5</v>
      </c>
      <c r="J116" s="9" t="s">
        <v>5</v>
      </c>
      <c r="K116" s="11" t="str">
        <f t="shared" si="40"/>
        <v>ΟΚ</v>
      </c>
      <c r="L116" s="11"/>
      <c r="M116" s="8"/>
      <c r="N116" s="9">
        <f t="shared" si="41"/>
        <v>0</v>
      </c>
      <c r="O116" s="8"/>
      <c r="P116" s="8">
        <f t="shared" si="42"/>
        <v>0</v>
      </c>
      <c r="Q116" s="9"/>
      <c r="R116" s="9">
        <f t="shared" si="43"/>
        <v>0</v>
      </c>
      <c r="S116" s="9"/>
      <c r="T116" s="9">
        <f t="shared" si="44"/>
        <v>0</v>
      </c>
      <c r="U116" s="9" t="s">
        <v>3</v>
      </c>
      <c r="V116" s="9">
        <f t="shared" si="45"/>
        <v>30</v>
      </c>
      <c r="W116" s="9"/>
      <c r="X116" s="9">
        <f t="shared" si="46"/>
        <v>0</v>
      </c>
      <c r="Y116" s="9" t="s">
        <v>3</v>
      </c>
      <c r="Z116" s="9">
        <f t="shared" si="47"/>
        <v>30</v>
      </c>
      <c r="AA116" s="9"/>
      <c r="AB116" s="9">
        <f t="shared" si="48"/>
        <v>0</v>
      </c>
      <c r="AC116" s="9"/>
      <c r="AD116" s="9">
        <f t="shared" si="49"/>
        <v>0</v>
      </c>
      <c r="AE116" s="9"/>
      <c r="AF116" s="24">
        <f t="shared" si="50"/>
        <v>0</v>
      </c>
      <c r="AG116" s="25">
        <f t="shared" si="51"/>
        <v>683.7</v>
      </c>
      <c r="AH116" s="9"/>
    </row>
    <row r="117" spans="1:34" ht="18" customHeight="1" x14ac:dyDescent="0.25">
      <c r="A117" s="9">
        <v>114</v>
      </c>
      <c r="B117" s="14" t="s">
        <v>263</v>
      </c>
      <c r="C117" s="14" t="s">
        <v>350</v>
      </c>
      <c r="D117" s="23" t="s">
        <v>264</v>
      </c>
      <c r="E117" s="23" t="s">
        <v>265</v>
      </c>
      <c r="F117" s="8" t="s">
        <v>5</v>
      </c>
      <c r="G117" s="8">
        <v>5.89</v>
      </c>
      <c r="H117" s="8">
        <f t="shared" si="39"/>
        <v>647.9</v>
      </c>
      <c r="I117" s="9" t="s">
        <v>5</v>
      </c>
      <c r="J117" s="9" t="s">
        <v>5</v>
      </c>
      <c r="K117" s="11" t="str">
        <f t="shared" si="40"/>
        <v>ΟΚ</v>
      </c>
      <c r="L117" s="11"/>
      <c r="M117" s="8"/>
      <c r="N117" s="9">
        <f t="shared" si="41"/>
        <v>0</v>
      </c>
      <c r="O117" s="8"/>
      <c r="P117" s="8">
        <f t="shared" si="42"/>
        <v>0</v>
      </c>
      <c r="Q117" s="9"/>
      <c r="R117" s="9">
        <f t="shared" si="43"/>
        <v>0</v>
      </c>
      <c r="S117" s="9"/>
      <c r="T117" s="9">
        <f t="shared" si="44"/>
        <v>0</v>
      </c>
      <c r="U117" s="9"/>
      <c r="V117" s="9">
        <f t="shared" si="45"/>
        <v>0</v>
      </c>
      <c r="W117" s="9"/>
      <c r="X117" s="9">
        <f t="shared" si="46"/>
        <v>0</v>
      </c>
      <c r="Y117" s="9" t="s">
        <v>3</v>
      </c>
      <c r="Z117" s="9">
        <f t="shared" si="47"/>
        <v>30</v>
      </c>
      <c r="AA117" s="9"/>
      <c r="AB117" s="9">
        <f t="shared" si="48"/>
        <v>0</v>
      </c>
      <c r="AC117" s="9"/>
      <c r="AD117" s="9">
        <f t="shared" si="49"/>
        <v>0</v>
      </c>
      <c r="AE117" s="9"/>
      <c r="AF117" s="24">
        <f t="shared" si="50"/>
        <v>0</v>
      </c>
      <c r="AG117" s="25">
        <f t="shared" si="51"/>
        <v>677.9</v>
      </c>
      <c r="AH117" s="9"/>
    </row>
  </sheetData>
  <sheetProtection password="EB34" sheet="1" objects="1" scenarios="1"/>
  <sortState ref="A14:AH117">
    <sortCondition descending="1" ref="AG14:AG117"/>
  </sortState>
  <mergeCells count="4">
    <mergeCell ref="F2:J2"/>
    <mergeCell ref="A2:E2"/>
    <mergeCell ref="M2:AF2"/>
    <mergeCell ref="A1:E1"/>
  </mergeCells>
  <dataValidations count="7">
    <dataValidation type="list" allowBlank="1" showInputMessage="1" showErrorMessage="1" sqref="U27:U98 U100:U117 W100:W117 W27:W98 Y4:Y117 U4:U25 W4:W25" xr:uid="{00000000-0002-0000-0100-000000000000}">
      <formula1>$AR$24:$AR$25</formula1>
    </dataValidation>
    <dataValidation type="list" allowBlank="1" showInputMessage="1" showErrorMessage="1" sqref="O27:O98 AA100:AA117 Q100:Q117 L100:M117 S100:S117 I100:J117 F100:F117 O100:O117 M26 Q27:Q98 L27:M98 S27:S98 AA27:AA98 S4:S25 L4:M25 O4:O25 Q4:Q25 AA4:AA25 F4:F98 I4:J98" xr:uid="{00000000-0002-0000-0100-000001000000}">
      <formula1>$AQ$24:$AQ$24</formula1>
    </dataValidation>
    <dataValidation type="list" allowBlank="1" showInputMessage="1" showErrorMessage="1" sqref="U26 W26 W99 U99" xr:uid="{00000000-0002-0000-0100-000002000000}">
      <formula1>$AR$24:$AR$26</formula1>
    </dataValidation>
    <dataValidation type="list" allowBlank="1" showInputMessage="1" showErrorMessage="1" sqref="Q26 L26 S26 O26 AA26 F99 I99:J99 L99:M99 Q99 AA99 O99 S99" xr:uid="{00000000-0002-0000-0100-000003000000}">
      <formula1>$AQ$24:$AQ$25</formula1>
    </dataValidation>
    <dataValidation type="whole" allowBlank="1" showInputMessage="1" showErrorMessage="1" errorTitle="ΠΡΟΣΟΧΗ!" error="ΑΠΟ 1 ΕΩΣ 84 ΜΗΝΕΣ" sqref="AE4:AE117" xr:uid="{00000000-0002-0000-0100-000004000000}">
      <formula1>1</formula1>
      <formula2>84</formula2>
    </dataValidation>
    <dataValidation type="whole" allowBlank="1" showInputMessage="1" showErrorMessage="1" errorTitle="ΠΡΟΣΟΧΗ!" error="ΑΠΟ 1 ΕΩΣ 24 ΜΗΝΕΣ" sqref="AC4:AC117" xr:uid="{00000000-0002-0000-0100-000005000000}">
      <formula1>1</formula1>
      <formula2>24</formula2>
    </dataValidation>
    <dataValidation type="decimal" allowBlank="1" showInputMessage="1" showErrorMessage="1" sqref="G4:G117" xr:uid="{00000000-0002-0000-0100-000006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17"/>
  <sheetViews>
    <sheetView workbookViewId="0">
      <pane xSplit="4" topLeftCell="AC1" activePane="topRight" state="frozen"/>
      <selection pane="topRight" activeCell="AC21" sqref="AC21"/>
    </sheetView>
  </sheetViews>
  <sheetFormatPr defaultRowHeight="15" x14ac:dyDescent="0.25"/>
  <cols>
    <col min="1" max="1" width="4.85546875" style="1" customWidth="1"/>
    <col min="2" max="3" width="16.28515625" style="1" customWidth="1"/>
    <col min="4" max="4" width="28.8554687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1.28515625" style="1" customWidth="1"/>
    <col min="10" max="10" width="10.85546875" style="1" customWidth="1"/>
    <col min="11" max="11" width="15" style="1" customWidth="1"/>
    <col min="12" max="12" width="14" style="1" customWidth="1"/>
    <col min="13" max="13" width="16.28515625" style="1" customWidth="1"/>
    <col min="14" max="14" width="7.28515625" style="1" customWidth="1"/>
    <col min="15" max="15" width="16.140625" style="1" customWidth="1"/>
    <col min="16" max="16" width="7.28515625" style="1" customWidth="1"/>
    <col min="17" max="17" width="13.85546875" style="1" customWidth="1"/>
    <col min="18" max="18" width="7.28515625" style="1" customWidth="1"/>
    <col min="19" max="19" width="15.28515625" style="1" customWidth="1"/>
    <col min="20" max="20" width="7.28515625" style="1" customWidth="1"/>
    <col min="21" max="21" width="13.7109375" style="1" customWidth="1"/>
    <col min="22" max="22" width="7.28515625" style="1" customWidth="1"/>
    <col min="23" max="23" width="10.7109375" style="1" customWidth="1"/>
    <col min="24" max="24" width="7.28515625" style="1" customWidth="1"/>
    <col min="25" max="25" width="14.7109375" style="1" customWidth="1"/>
    <col min="26" max="26" width="7.28515625" style="1" customWidth="1"/>
    <col min="27" max="27" width="13.85546875" style="1" customWidth="1"/>
    <col min="28" max="28" width="7.28515625" style="1" customWidth="1"/>
    <col min="29" max="29" width="17.42578125" style="1" customWidth="1"/>
    <col min="30" max="30" width="7.28515625" style="1" customWidth="1"/>
    <col min="31" max="31" width="13.85546875" style="1" customWidth="1"/>
    <col min="32" max="32" width="7.85546875" style="1" customWidth="1"/>
    <col min="33" max="33" width="9.5703125" style="1" customWidth="1"/>
    <col min="34" max="34" width="35" style="1" bestFit="1" customWidth="1"/>
    <col min="35" max="35" width="21.7109375" style="1" customWidth="1"/>
    <col min="36" max="42" width="9.140625" style="1"/>
    <col min="43" max="44" width="9.140625" style="1" hidden="1" customWidth="1"/>
    <col min="45" max="16384" width="9.140625" style="1"/>
  </cols>
  <sheetData>
    <row r="1" spans="1:44" ht="87.75" customHeight="1" x14ac:dyDescent="0.25">
      <c r="A1" s="49" t="s">
        <v>479</v>
      </c>
      <c r="B1" s="50"/>
      <c r="C1" s="50"/>
      <c r="D1" s="50"/>
      <c r="E1" s="37"/>
      <c r="F1" s="8"/>
      <c r="G1" s="8"/>
      <c r="H1" s="8"/>
      <c r="I1" s="8"/>
      <c r="J1" s="9"/>
      <c r="K1" s="9"/>
      <c r="L1" s="10"/>
      <c r="M1" s="11"/>
      <c r="N1" s="11"/>
      <c r="O1" s="12"/>
      <c r="P1" s="8"/>
      <c r="Q1" s="8"/>
      <c r="R1" s="8"/>
      <c r="S1" s="8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4"/>
      <c r="AJ1" s="5"/>
      <c r="AK1" s="3"/>
    </row>
    <row r="2" spans="1:44" s="2" customFormat="1" ht="15.75" x14ac:dyDescent="0.25">
      <c r="A2" s="44" t="s">
        <v>7</v>
      </c>
      <c r="B2" s="45"/>
      <c r="C2" s="45"/>
      <c r="D2" s="45"/>
      <c r="E2" s="45"/>
      <c r="F2" s="42" t="s">
        <v>0</v>
      </c>
      <c r="G2" s="42"/>
      <c r="H2" s="42"/>
      <c r="I2" s="43"/>
      <c r="J2" s="43"/>
      <c r="K2" s="26"/>
      <c r="L2" s="26"/>
      <c r="M2" s="45" t="s">
        <v>27</v>
      </c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  <c r="AG2" s="27"/>
      <c r="AH2" s="28"/>
    </row>
    <row r="3" spans="1:44" s="6" customFormat="1" ht="94.5" customHeight="1" x14ac:dyDescent="0.25">
      <c r="A3" s="14" t="s">
        <v>1</v>
      </c>
      <c r="B3" s="14" t="s">
        <v>28</v>
      </c>
      <c r="C3" s="15" t="s">
        <v>331</v>
      </c>
      <c r="D3" s="15" t="s">
        <v>8</v>
      </c>
      <c r="E3" s="15" t="s">
        <v>9</v>
      </c>
      <c r="F3" s="16" t="s">
        <v>14</v>
      </c>
      <c r="G3" s="16" t="s">
        <v>11</v>
      </c>
      <c r="H3" s="16" t="s">
        <v>4</v>
      </c>
      <c r="I3" s="14" t="s">
        <v>15</v>
      </c>
      <c r="J3" s="14" t="s">
        <v>16</v>
      </c>
      <c r="K3" s="17"/>
      <c r="L3" s="18" t="s">
        <v>12</v>
      </c>
      <c r="M3" s="16" t="s">
        <v>17</v>
      </c>
      <c r="N3" s="14" t="s">
        <v>4</v>
      </c>
      <c r="O3" s="16" t="s">
        <v>18</v>
      </c>
      <c r="P3" s="16" t="s">
        <v>4</v>
      </c>
      <c r="Q3" s="14" t="s">
        <v>19</v>
      </c>
      <c r="R3" s="14" t="s">
        <v>4</v>
      </c>
      <c r="S3" s="14" t="s">
        <v>20</v>
      </c>
      <c r="T3" s="14" t="s">
        <v>4</v>
      </c>
      <c r="U3" s="14" t="s">
        <v>21</v>
      </c>
      <c r="V3" s="14" t="s">
        <v>4</v>
      </c>
      <c r="W3" s="14" t="s">
        <v>22</v>
      </c>
      <c r="X3" s="14" t="s">
        <v>4</v>
      </c>
      <c r="Y3" s="14" t="s">
        <v>23</v>
      </c>
      <c r="Z3" s="15" t="s">
        <v>4</v>
      </c>
      <c r="AA3" s="14" t="s">
        <v>24</v>
      </c>
      <c r="AB3" s="14" t="s">
        <v>4</v>
      </c>
      <c r="AC3" s="14" t="s">
        <v>25</v>
      </c>
      <c r="AD3" s="14" t="s">
        <v>4</v>
      </c>
      <c r="AE3" s="14" t="s">
        <v>26</v>
      </c>
      <c r="AF3" s="19" t="s">
        <v>4</v>
      </c>
      <c r="AG3" s="29" t="s">
        <v>10</v>
      </c>
      <c r="AH3" s="21" t="s">
        <v>328</v>
      </c>
    </row>
    <row r="4" spans="1:44" ht="18" customHeight="1" x14ac:dyDescent="0.25">
      <c r="A4" s="9">
        <v>1</v>
      </c>
      <c r="B4" s="14" t="s">
        <v>225</v>
      </c>
      <c r="C4" s="14" t="s">
        <v>425</v>
      </c>
      <c r="D4" s="23" t="s">
        <v>226</v>
      </c>
      <c r="E4" s="23" t="s">
        <v>197</v>
      </c>
      <c r="F4" s="8" t="s">
        <v>5</v>
      </c>
      <c r="G4" s="8">
        <v>7.45</v>
      </c>
      <c r="H4" s="8">
        <f t="shared" ref="H4:H13" si="0">G4*110</f>
        <v>819.5</v>
      </c>
      <c r="I4" s="9" t="s">
        <v>5</v>
      </c>
      <c r="J4" s="9" t="s">
        <v>5</v>
      </c>
      <c r="K4" s="11" t="str">
        <f t="shared" ref="K4:K13" si="1">IF(AND(F4="ΝΑΙ",IF(J4="ΝΑΙ",I4="ΝΑΙ",)),"ΟΚ","ΑΠΟΡΡΙΠΤΕΤΑΙ")</f>
        <v>ΟΚ</v>
      </c>
      <c r="L4" s="11" t="s">
        <v>5</v>
      </c>
      <c r="M4" s="8" t="s">
        <v>5</v>
      </c>
      <c r="N4" s="9">
        <f t="shared" ref="N4:N13" si="2">IF(M4="ΝΑΙ",120,0)</f>
        <v>120</v>
      </c>
      <c r="O4" s="8"/>
      <c r="P4" s="8">
        <f t="shared" ref="P4:P13" si="3">IF(O4="ΝΑΙ",60,0)</f>
        <v>0</v>
      </c>
      <c r="Q4" s="9"/>
      <c r="R4" s="9">
        <f t="shared" ref="R4:R13" si="4">IF(Q4="ΝΑΙ",250,0)</f>
        <v>0</v>
      </c>
      <c r="S4" s="9"/>
      <c r="T4" s="9">
        <f t="shared" ref="T4:T13" si="5">IF(S4="ΝΑΙ",120,0)</f>
        <v>0</v>
      </c>
      <c r="U4" s="9" t="s">
        <v>3</v>
      </c>
      <c r="V4" s="9">
        <f t="shared" ref="V4:V13" si="6">IF(U4="ΑΡΙΣΤΗ",70,IF(U4="ΠΟΛΥ ΚΑΛΗ",50,IF(U4="ΚΑΛΗ",30,)))</f>
        <v>30</v>
      </c>
      <c r="W4" s="9"/>
      <c r="X4" s="9">
        <f t="shared" ref="X4:X13" si="7">IF(W4="ΑΡΙΣΤΗ",70,IF(W4="ΠΟΛΥ ΚΑΛΗ",50,IF(W4="ΚΑΛΗ",30,)))</f>
        <v>0</v>
      </c>
      <c r="Y4" s="9" t="s">
        <v>2</v>
      </c>
      <c r="Z4" s="9">
        <f t="shared" ref="Z4:Z13" si="8">IF(Y4="ΑΡΙΣΤΗ",70,IF(Y4="ΠΟΛΥ ΚΑΛΗ",50,IF(Y4="ΚΑΛΗ",30,)))</f>
        <v>70</v>
      </c>
      <c r="AA4" s="9"/>
      <c r="AB4" s="9">
        <f t="shared" ref="AB4:AB13" si="9">IF(AA4="ΝΑΙ",150,0)</f>
        <v>0</v>
      </c>
      <c r="AC4" s="9">
        <v>24</v>
      </c>
      <c r="AD4" s="9">
        <f t="shared" ref="AD4:AD13" si="10">AC4*17</f>
        <v>408</v>
      </c>
      <c r="AE4" s="9"/>
      <c r="AF4" s="24">
        <f t="shared" ref="AF4:AF13" si="11">AE4*7</f>
        <v>0</v>
      </c>
      <c r="AG4" s="25">
        <f t="shared" ref="AG4:AG13" si="12">H4+AB4+N4+P4+R4+T4+V4+X4+Z4+AD4+AF4</f>
        <v>1447.5</v>
      </c>
      <c r="AH4" s="9" t="s">
        <v>12</v>
      </c>
    </row>
    <row r="5" spans="1:44" ht="18" customHeight="1" x14ac:dyDescent="0.25">
      <c r="A5" s="9">
        <v>2</v>
      </c>
      <c r="B5" s="14" t="s">
        <v>55</v>
      </c>
      <c r="C5" s="14" t="s">
        <v>377</v>
      </c>
      <c r="D5" s="23" t="s">
        <v>56</v>
      </c>
      <c r="E5" s="23" t="s">
        <v>57</v>
      </c>
      <c r="F5" s="8" t="s">
        <v>5</v>
      </c>
      <c r="G5" s="8">
        <v>8.66</v>
      </c>
      <c r="H5" s="8">
        <f t="shared" si="0"/>
        <v>952.6</v>
      </c>
      <c r="I5" s="9" t="s">
        <v>5</v>
      </c>
      <c r="J5" s="9" t="s">
        <v>5</v>
      </c>
      <c r="K5" s="11" t="str">
        <f t="shared" si="1"/>
        <v>ΟΚ</v>
      </c>
      <c r="L5" s="11" t="s">
        <v>5</v>
      </c>
      <c r="M5" s="8" t="s">
        <v>5</v>
      </c>
      <c r="N5" s="9">
        <f t="shared" si="2"/>
        <v>120</v>
      </c>
      <c r="O5" s="8"/>
      <c r="P5" s="8">
        <f t="shared" si="3"/>
        <v>0</v>
      </c>
      <c r="Q5" s="9"/>
      <c r="R5" s="9">
        <f t="shared" si="4"/>
        <v>0</v>
      </c>
      <c r="S5" s="9"/>
      <c r="T5" s="9">
        <f t="shared" si="5"/>
        <v>0</v>
      </c>
      <c r="U5" s="9"/>
      <c r="V5" s="9">
        <f t="shared" si="6"/>
        <v>0</v>
      </c>
      <c r="W5" s="9"/>
      <c r="X5" s="9">
        <f t="shared" si="7"/>
        <v>0</v>
      </c>
      <c r="Y5" s="9" t="s">
        <v>2</v>
      </c>
      <c r="Z5" s="9">
        <f t="shared" si="8"/>
        <v>70</v>
      </c>
      <c r="AA5" s="9"/>
      <c r="AB5" s="9">
        <f t="shared" si="9"/>
        <v>0</v>
      </c>
      <c r="AC5" s="9"/>
      <c r="AD5" s="9">
        <f t="shared" si="10"/>
        <v>0</v>
      </c>
      <c r="AE5" s="9"/>
      <c r="AF5" s="24">
        <f t="shared" si="11"/>
        <v>0</v>
      </c>
      <c r="AG5" s="25">
        <f t="shared" si="12"/>
        <v>1142.5999999999999</v>
      </c>
      <c r="AH5" s="9" t="s">
        <v>12</v>
      </c>
      <c r="AR5" s="1" t="s">
        <v>3</v>
      </c>
    </row>
    <row r="6" spans="1:44" ht="18" customHeight="1" x14ac:dyDescent="0.25">
      <c r="A6" s="9">
        <v>3</v>
      </c>
      <c r="B6" s="14" t="s">
        <v>32</v>
      </c>
      <c r="C6" s="14" t="s">
        <v>370</v>
      </c>
      <c r="D6" s="23" t="s">
        <v>33</v>
      </c>
      <c r="E6" s="23" t="s">
        <v>34</v>
      </c>
      <c r="F6" s="8" t="s">
        <v>5</v>
      </c>
      <c r="G6" s="8">
        <v>7.66</v>
      </c>
      <c r="H6" s="8">
        <f t="shared" si="0"/>
        <v>842.6</v>
      </c>
      <c r="I6" s="9" t="s">
        <v>5</v>
      </c>
      <c r="J6" s="9" t="s">
        <v>5</v>
      </c>
      <c r="K6" s="11" t="str">
        <f t="shared" si="1"/>
        <v>ΟΚ</v>
      </c>
      <c r="L6" s="11" t="s">
        <v>5</v>
      </c>
      <c r="M6" s="8"/>
      <c r="N6" s="9">
        <f t="shared" si="2"/>
        <v>0</v>
      </c>
      <c r="O6" s="8"/>
      <c r="P6" s="8">
        <f t="shared" si="3"/>
        <v>0</v>
      </c>
      <c r="Q6" s="9"/>
      <c r="R6" s="9">
        <f t="shared" si="4"/>
        <v>0</v>
      </c>
      <c r="S6" s="9"/>
      <c r="T6" s="9">
        <f t="shared" si="5"/>
        <v>0</v>
      </c>
      <c r="U6" s="9"/>
      <c r="V6" s="9">
        <f t="shared" si="6"/>
        <v>0</v>
      </c>
      <c r="W6" s="9"/>
      <c r="X6" s="9">
        <f t="shared" si="7"/>
        <v>0</v>
      </c>
      <c r="Y6" s="9" t="s">
        <v>3</v>
      </c>
      <c r="Z6" s="9">
        <f t="shared" si="8"/>
        <v>30</v>
      </c>
      <c r="AA6" s="9"/>
      <c r="AB6" s="9">
        <f t="shared" si="9"/>
        <v>0</v>
      </c>
      <c r="AC6" s="9"/>
      <c r="AD6" s="9">
        <f t="shared" si="10"/>
        <v>0</v>
      </c>
      <c r="AE6" s="9"/>
      <c r="AF6" s="24">
        <f t="shared" si="11"/>
        <v>0</v>
      </c>
      <c r="AG6" s="25">
        <f t="shared" si="12"/>
        <v>872.6</v>
      </c>
      <c r="AH6" s="9" t="s">
        <v>12</v>
      </c>
    </row>
    <row r="7" spans="1:44" ht="18" customHeight="1" x14ac:dyDescent="0.25">
      <c r="A7" s="9">
        <v>4</v>
      </c>
      <c r="B7" s="14" t="s">
        <v>222</v>
      </c>
      <c r="C7" s="14" t="s">
        <v>426</v>
      </c>
      <c r="D7" s="23" t="s">
        <v>223</v>
      </c>
      <c r="E7" s="23" t="s">
        <v>224</v>
      </c>
      <c r="F7" s="8" t="s">
        <v>5</v>
      </c>
      <c r="G7" s="8">
        <v>7.29</v>
      </c>
      <c r="H7" s="8">
        <f t="shared" si="0"/>
        <v>801.9</v>
      </c>
      <c r="I7" s="9" t="s">
        <v>5</v>
      </c>
      <c r="J7" s="9" t="s">
        <v>5</v>
      </c>
      <c r="K7" s="11" t="str">
        <f t="shared" si="1"/>
        <v>ΟΚ</v>
      </c>
      <c r="L7" s="11" t="s">
        <v>5</v>
      </c>
      <c r="M7" s="8"/>
      <c r="N7" s="9">
        <f t="shared" si="2"/>
        <v>0</v>
      </c>
      <c r="O7" s="8"/>
      <c r="P7" s="8">
        <f t="shared" si="3"/>
        <v>0</v>
      </c>
      <c r="Q7" s="9"/>
      <c r="R7" s="9">
        <f t="shared" si="4"/>
        <v>0</v>
      </c>
      <c r="S7" s="9"/>
      <c r="T7" s="9">
        <f t="shared" si="5"/>
        <v>0</v>
      </c>
      <c r="U7" s="9"/>
      <c r="V7" s="9">
        <f t="shared" si="6"/>
        <v>0</v>
      </c>
      <c r="W7" s="9"/>
      <c r="X7" s="9">
        <f t="shared" si="7"/>
        <v>0</v>
      </c>
      <c r="Y7" s="9" t="s">
        <v>3</v>
      </c>
      <c r="Z7" s="9">
        <f t="shared" si="8"/>
        <v>30</v>
      </c>
      <c r="AA7" s="9"/>
      <c r="AB7" s="9">
        <f t="shared" si="9"/>
        <v>0</v>
      </c>
      <c r="AC7" s="9"/>
      <c r="AD7" s="9">
        <f t="shared" si="10"/>
        <v>0</v>
      </c>
      <c r="AE7" s="9"/>
      <c r="AF7" s="24">
        <f t="shared" si="11"/>
        <v>0</v>
      </c>
      <c r="AG7" s="25">
        <f t="shared" si="12"/>
        <v>831.9</v>
      </c>
      <c r="AH7" s="9" t="s">
        <v>12</v>
      </c>
    </row>
    <row r="8" spans="1:44" ht="18" customHeight="1" x14ac:dyDescent="0.25">
      <c r="A8" s="9">
        <v>5</v>
      </c>
      <c r="B8" s="14" t="s">
        <v>239</v>
      </c>
      <c r="C8" s="14" t="s">
        <v>335</v>
      </c>
      <c r="D8" s="23" t="s">
        <v>240</v>
      </c>
      <c r="E8" s="23" t="s">
        <v>103</v>
      </c>
      <c r="F8" s="8" t="s">
        <v>5</v>
      </c>
      <c r="G8" s="8">
        <v>6.68</v>
      </c>
      <c r="H8" s="8">
        <f t="shared" si="0"/>
        <v>734.8</v>
      </c>
      <c r="I8" s="9" t="s">
        <v>5</v>
      </c>
      <c r="J8" s="9" t="s">
        <v>5</v>
      </c>
      <c r="K8" s="11" t="str">
        <f t="shared" si="1"/>
        <v>ΟΚ</v>
      </c>
      <c r="L8" s="11" t="s">
        <v>5</v>
      </c>
      <c r="M8" s="8"/>
      <c r="N8" s="9">
        <f t="shared" si="2"/>
        <v>0</v>
      </c>
      <c r="O8" s="8"/>
      <c r="P8" s="8">
        <f t="shared" si="3"/>
        <v>0</v>
      </c>
      <c r="Q8" s="9"/>
      <c r="R8" s="9">
        <f t="shared" si="4"/>
        <v>0</v>
      </c>
      <c r="S8" s="9"/>
      <c r="T8" s="9">
        <f t="shared" si="5"/>
        <v>0</v>
      </c>
      <c r="U8" s="9"/>
      <c r="V8" s="9">
        <f t="shared" si="6"/>
        <v>0</v>
      </c>
      <c r="W8" s="9"/>
      <c r="X8" s="9">
        <f t="shared" si="7"/>
        <v>0</v>
      </c>
      <c r="Y8" s="9" t="s">
        <v>3</v>
      </c>
      <c r="Z8" s="9">
        <f t="shared" si="8"/>
        <v>30</v>
      </c>
      <c r="AA8" s="9"/>
      <c r="AB8" s="9">
        <f t="shared" si="9"/>
        <v>0</v>
      </c>
      <c r="AC8" s="9"/>
      <c r="AD8" s="9">
        <f t="shared" si="10"/>
        <v>0</v>
      </c>
      <c r="AE8" s="9"/>
      <c r="AF8" s="24">
        <f t="shared" si="11"/>
        <v>0</v>
      </c>
      <c r="AG8" s="25">
        <f t="shared" si="12"/>
        <v>764.8</v>
      </c>
      <c r="AH8" s="9" t="s">
        <v>12</v>
      </c>
    </row>
    <row r="9" spans="1:44" ht="18" customHeight="1" x14ac:dyDescent="0.25">
      <c r="A9" s="9">
        <v>6</v>
      </c>
      <c r="B9" s="14" t="s">
        <v>161</v>
      </c>
      <c r="C9" s="14" t="s">
        <v>409</v>
      </c>
      <c r="D9" s="23" t="s">
        <v>162</v>
      </c>
      <c r="E9" s="23" t="s">
        <v>163</v>
      </c>
      <c r="F9" s="8" t="s">
        <v>5</v>
      </c>
      <c r="G9" s="8">
        <v>6.4</v>
      </c>
      <c r="H9" s="8">
        <f t="shared" si="0"/>
        <v>704</v>
      </c>
      <c r="I9" s="9" t="s">
        <v>5</v>
      </c>
      <c r="J9" s="9" t="s">
        <v>5</v>
      </c>
      <c r="K9" s="11" t="str">
        <f t="shared" si="1"/>
        <v>ΟΚ</v>
      </c>
      <c r="L9" s="11" t="s">
        <v>5</v>
      </c>
      <c r="M9" s="8"/>
      <c r="N9" s="9">
        <f t="shared" si="2"/>
        <v>0</v>
      </c>
      <c r="O9" s="8"/>
      <c r="P9" s="8">
        <f t="shared" si="3"/>
        <v>0</v>
      </c>
      <c r="Q9" s="9"/>
      <c r="R9" s="9">
        <f t="shared" si="4"/>
        <v>0</v>
      </c>
      <c r="S9" s="9"/>
      <c r="T9" s="9">
        <f t="shared" si="5"/>
        <v>0</v>
      </c>
      <c r="U9" s="9"/>
      <c r="V9" s="9">
        <f t="shared" si="6"/>
        <v>0</v>
      </c>
      <c r="W9" s="9"/>
      <c r="X9" s="9">
        <f t="shared" si="7"/>
        <v>0</v>
      </c>
      <c r="Y9" s="9" t="s">
        <v>3</v>
      </c>
      <c r="Z9" s="9">
        <f t="shared" si="8"/>
        <v>30</v>
      </c>
      <c r="AA9" s="9"/>
      <c r="AB9" s="9">
        <f t="shared" si="9"/>
        <v>0</v>
      </c>
      <c r="AC9" s="9"/>
      <c r="AD9" s="9">
        <f t="shared" si="10"/>
        <v>0</v>
      </c>
      <c r="AE9" s="9"/>
      <c r="AF9" s="24">
        <f t="shared" si="11"/>
        <v>0</v>
      </c>
      <c r="AG9" s="25">
        <f t="shared" si="12"/>
        <v>734</v>
      </c>
      <c r="AH9" s="9" t="s">
        <v>12</v>
      </c>
    </row>
    <row r="10" spans="1:44" ht="18" customHeight="1" x14ac:dyDescent="0.25">
      <c r="A10" s="9">
        <v>7</v>
      </c>
      <c r="B10" s="14" t="s">
        <v>136</v>
      </c>
      <c r="C10" s="14" t="s">
        <v>403</v>
      </c>
      <c r="D10" s="23" t="s">
        <v>137</v>
      </c>
      <c r="E10" s="23" t="s">
        <v>57</v>
      </c>
      <c r="F10" s="8" t="s">
        <v>5</v>
      </c>
      <c r="G10" s="8">
        <v>6.28</v>
      </c>
      <c r="H10" s="8">
        <f t="shared" si="0"/>
        <v>690.80000000000007</v>
      </c>
      <c r="I10" s="9" t="s">
        <v>5</v>
      </c>
      <c r="J10" s="9" t="s">
        <v>5</v>
      </c>
      <c r="K10" s="11" t="str">
        <f t="shared" si="1"/>
        <v>ΟΚ</v>
      </c>
      <c r="L10" s="11" t="s">
        <v>5</v>
      </c>
      <c r="M10" s="8"/>
      <c r="N10" s="9">
        <f t="shared" si="2"/>
        <v>0</v>
      </c>
      <c r="O10" s="8"/>
      <c r="P10" s="8">
        <f t="shared" si="3"/>
        <v>0</v>
      </c>
      <c r="Q10" s="9"/>
      <c r="R10" s="9">
        <f t="shared" si="4"/>
        <v>0</v>
      </c>
      <c r="S10" s="9"/>
      <c r="T10" s="9">
        <f t="shared" si="5"/>
        <v>0</v>
      </c>
      <c r="U10" s="9"/>
      <c r="V10" s="9">
        <f t="shared" si="6"/>
        <v>0</v>
      </c>
      <c r="W10" s="9"/>
      <c r="X10" s="9">
        <f t="shared" si="7"/>
        <v>0</v>
      </c>
      <c r="Y10" s="9" t="s">
        <v>3</v>
      </c>
      <c r="Z10" s="9">
        <f t="shared" si="8"/>
        <v>30</v>
      </c>
      <c r="AA10" s="9"/>
      <c r="AB10" s="9">
        <f t="shared" si="9"/>
        <v>0</v>
      </c>
      <c r="AC10" s="9"/>
      <c r="AD10" s="9">
        <f t="shared" si="10"/>
        <v>0</v>
      </c>
      <c r="AE10" s="9"/>
      <c r="AF10" s="24">
        <f t="shared" si="11"/>
        <v>0</v>
      </c>
      <c r="AG10" s="25">
        <f t="shared" si="12"/>
        <v>720.80000000000007</v>
      </c>
      <c r="AH10" s="9" t="s">
        <v>12</v>
      </c>
    </row>
    <row r="11" spans="1:44" ht="18" customHeight="1" x14ac:dyDescent="0.25">
      <c r="A11" s="9">
        <v>8</v>
      </c>
      <c r="B11" s="14" t="s">
        <v>237</v>
      </c>
      <c r="C11" s="14" t="s">
        <v>420</v>
      </c>
      <c r="D11" s="23" t="s">
        <v>238</v>
      </c>
      <c r="E11" s="23" t="s">
        <v>149</v>
      </c>
      <c r="F11" s="8" t="s">
        <v>5</v>
      </c>
      <c r="G11" s="8">
        <v>6.16</v>
      </c>
      <c r="H11" s="8">
        <f t="shared" si="0"/>
        <v>677.6</v>
      </c>
      <c r="I11" s="9" t="s">
        <v>5</v>
      </c>
      <c r="J11" s="9" t="s">
        <v>5</v>
      </c>
      <c r="K11" s="11" t="str">
        <f t="shared" si="1"/>
        <v>ΟΚ</v>
      </c>
      <c r="L11" s="11" t="s">
        <v>5</v>
      </c>
      <c r="M11" s="8"/>
      <c r="N11" s="9">
        <f t="shared" si="2"/>
        <v>0</v>
      </c>
      <c r="O11" s="8"/>
      <c r="P11" s="8">
        <f t="shared" si="3"/>
        <v>0</v>
      </c>
      <c r="Q11" s="9"/>
      <c r="R11" s="9">
        <f t="shared" si="4"/>
        <v>0</v>
      </c>
      <c r="S11" s="9"/>
      <c r="T11" s="9">
        <f t="shared" si="5"/>
        <v>0</v>
      </c>
      <c r="U11" s="9"/>
      <c r="V11" s="9">
        <f t="shared" si="6"/>
        <v>0</v>
      </c>
      <c r="W11" s="9"/>
      <c r="X11" s="9">
        <f t="shared" si="7"/>
        <v>0</v>
      </c>
      <c r="Y11" s="9" t="s">
        <v>3</v>
      </c>
      <c r="Z11" s="9">
        <f t="shared" si="8"/>
        <v>30</v>
      </c>
      <c r="AA11" s="9"/>
      <c r="AB11" s="9">
        <f t="shared" si="9"/>
        <v>0</v>
      </c>
      <c r="AC11" s="9"/>
      <c r="AD11" s="9">
        <f t="shared" si="10"/>
        <v>0</v>
      </c>
      <c r="AE11" s="9"/>
      <c r="AF11" s="24">
        <f t="shared" si="11"/>
        <v>0</v>
      </c>
      <c r="AG11" s="25">
        <f t="shared" si="12"/>
        <v>707.6</v>
      </c>
      <c r="AH11" s="9" t="s">
        <v>12</v>
      </c>
    </row>
    <row r="12" spans="1:44" ht="18" customHeight="1" x14ac:dyDescent="0.25">
      <c r="A12" s="9">
        <v>9</v>
      </c>
      <c r="B12" s="14" t="s">
        <v>320</v>
      </c>
      <c r="C12" s="14" t="s">
        <v>456</v>
      </c>
      <c r="D12" s="23" t="s">
        <v>321</v>
      </c>
      <c r="E12" s="23" t="s">
        <v>322</v>
      </c>
      <c r="F12" s="8" t="s">
        <v>5</v>
      </c>
      <c r="G12" s="8">
        <v>6.08</v>
      </c>
      <c r="H12" s="8">
        <f t="shared" si="0"/>
        <v>668.8</v>
      </c>
      <c r="I12" s="9" t="s">
        <v>5</v>
      </c>
      <c r="J12" s="9" t="s">
        <v>5</v>
      </c>
      <c r="K12" s="11" t="str">
        <f t="shared" si="1"/>
        <v>ΟΚ</v>
      </c>
      <c r="L12" s="11" t="s">
        <v>5</v>
      </c>
      <c r="M12" s="8"/>
      <c r="N12" s="9">
        <f t="shared" si="2"/>
        <v>0</v>
      </c>
      <c r="O12" s="8"/>
      <c r="P12" s="8">
        <f t="shared" si="3"/>
        <v>0</v>
      </c>
      <c r="Q12" s="9"/>
      <c r="R12" s="9">
        <f t="shared" si="4"/>
        <v>0</v>
      </c>
      <c r="S12" s="9"/>
      <c r="T12" s="9">
        <f t="shared" si="5"/>
        <v>0</v>
      </c>
      <c r="U12" s="9"/>
      <c r="V12" s="9">
        <f t="shared" si="6"/>
        <v>0</v>
      </c>
      <c r="W12" s="9"/>
      <c r="X12" s="9">
        <f t="shared" si="7"/>
        <v>0</v>
      </c>
      <c r="Y12" s="9" t="s">
        <v>3</v>
      </c>
      <c r="Z12" s="9">
        <f t="shared" si="8"/>
        <v>30</v>
      </c>
      <c r="AA12" s="9"/>
      <c r="AB12" s="9">
        <f t="shared" si="9"/>
        <v>0</v>
      </c>
      <c r="AC12" s="9"/>
      <c r="AD12" s="9">
        <f t="shared" si="10"/>
        <v>0</v>
      </c>
      <c r="AE12" s="9"/>
      <c r="AF12" s="24">
        <f t="shared" si="11"/>
        <v>0</v>
      </c>
      <c r="AG12" s="25">
        <f t="shared" si="12"/>
        <v>698.8</v>
      </c>
      <c r="AH12" s="9" t="s">
        <v>12</v>
      </c>
    </row>
    <row r="13" spans="1:44" ht="18" customHeight="1" x14ac:dyDescent="0.25">
      <c r="A13" s="9">
        <v>10</v>
      </c>
      <c r="B13" s="14" t="s">
        <v>175</v>
      </c>
      <c r="C13" s="14" t="s">
        <v>414</v>
      </c>
      <c r="D13" s="23" t="s">
        <v>176</v>
      </c>
      <c r="E13" s="23" t="s">
        <v>90</v>
      </c>
      <c r="F13" s="8" t="s">
        <v>5</v>
      </c>
      <c r="G13" s="8">
        <v>5.54</v>
      </c>
      <c r="H13" s="8">
        <f t="shared" si="0"/>
        <v>609.4</v>
      </c>
      <c r="I13" s="9" t="s">
        <v>5</v>
      </c>
      <c r="J13" s="9" t="s">
        <v>5</v>
      </c>
      <c r="K13" s="11" t="str">
        <f t="shared" si="1"/>
        <v>ΟΚ</v>
      </c>
      <c r="L13" s="11" t="s">
        <v>5</v>
      </c>
      <c r="M13" s="8"/>
      <c r="N13" s="9">
        <f t="shared" si="2"/>
        <v>0</v>
      </c>
      <c r="O13" s="8"/>
      <c r="P13" s="8">
        <f t="shared" si="3"/>
        <v>0</v>
      </c>
      <c r="Q13" s="9"/>
      <c r="R13" s="9">
        <f t="shared" si="4"/>
        <v>0</v>
      </c>
      <c r="S13" s="9"/>
      <c r="T13" s="9">
        <f t="shared" si="5"/>
        <v>0</v>
      </c>
      <c r="U13" s="9"/>
      <c r="V13" s="9">
        <f t="shared" si="6"/>
        <v>0</v>
      </c>
      <c r="W13" s="9"/>
      <c r="X13" s="9">
        <f t="shared" si="7"/>
        <v>0</v>
      </c>
      <c r="Y13" s="9" t="s">
        <v>3</v>
      </c>
      <c r="Z13" s="9">
        <f t="shared" si="8"/>
        <v>30</v>
      </c>
      <c r="AA13" s="9"/>
      <c r="AB13" s="9">
        <f t="shared" si="9"/>
        <v>0</v>
      </c>
      <c r="AC13" s="9"/>
      <c r="AD13" s="9">
        <f t="shared" si="10"/>
        <v>0</v>
      </c>
      <c r="AE13" s="9"/>
      <c r="AF13" s="24">
        <f t="shared" si="11"/>
        <v>0</v>
      </c>
      <c r="AG13" s="25">
        <f t="shared" si="12"/>
        <v>639.4</v>
      </c>
      <c r="AH13" s="9" t="s">
        <v>12</v>
      </c>
    </row>
    <row r="14" spans="1:44" ht="18" customHeight="1" x14ac:dyDescent="0.25">
      <c r="A14" s="9">
        <v>11</v>
      </c>
      <c r="B14" s="14" t="s">
        <v>123</v>
      </c>
      <c r="C14" s="14" t="s">
        <v>399</v>
      </c>
      <c r="D14" s="23" t="s">
        <v>124</v>
      </c>
      <c r="E14" s="23" t="s">
        <v>37</v>
      </c>
      <c r="F14" s="8" t="s">
        <v>5</v>
      </c>
      <c r="G14" s="8">
        <v>7.6</v>
      </c>
      <c r="H14" s="8">
        <f t="shared" ref="H14:H45" si="13">G14*110</f>
        <v>836</v>
      </c>
      <c r="I14" s="9" t="s">
        <v>5</v>
      </c>
      <c r="J14" s="9" t="s">
        <v>5</v>
      </c>
      <c r="K14" s="11" t="str">
        <f t="shared" ref="K14:K45" si="14">IF(AND(F14="ΝΑΙ",IF(J14="ΝΑΙ",I14="ΝΑΙ",)),"ΟΚ","ΑΠΟΡΡΙΠΤΕΤΑΙ")</f>
        <v>ΟΚ</v>
      </c>
      <c r="L14" s="11"/>
      <c r="M14" s="8" t="s">
        <v>5</v>
      </c>
      <c r="N14" s="9">
        <f t="shared" ref="N14:N45" si="15">IF(M14="ΝΑΙ",120,0)</f>
        <v>120</v>
      </c>
      <c r="O14" s="8"/>
      <c r="P14" s="8">
        <f t="shared" ref="P14:P45" si="16">IF(O14="ΝΑΙ",60,0)</f>
        <v>0</v>
      </c>
      <c r="Q14" s="9"/>
      <c r="R14" s="9">
        <f t="shared" ref="R14:R45" si="17">IF(Q14="ΝΑΙ",250,0)</f>
        <v>0</v>
      </c>
      <c r="S14" s="9"/>
      <c r="T14" s="9">
        <f t="shared" ref="T14:T45" si="18">IF(S14="ΝΑΙ",120,0)</f>
        <v>0</v>
      </c>
      <c r="U14" s="9" t="s">
        <v>6</v>
      </c>
      <c r="V14" s="9">
        <f t="shared" ref="V14:V45" si="19">IF(U14="ΑΡΙΣΤΗ",70,IF(U14="ΠΟΛΥ ΚΑΛΗ",50,IF(U14="ΚΑΛΗ",30,)))</f>
        <v>50</v>
      </c>
      <c r="W14" s="9"/>
      <c r="X14" s="9">
        <f t="shared" ref="X14:X45" si="20">IF(W14="ΑΡΙΣΤΗ",70,IF(W14="ΠΟΛΥ ΚΑΛΗ",50,IF(W14="ΚΑΛΗ",30,)))</f>
        <v>0</v>
      </c>
      <c r="Y14" s="9" t="s">
        <v>2</v>
      </c>
      <c r="Z14" s="9">
        <f t="shared" ref="Z14:Z45" si="21">IF(Y14="ΑΡΙΣΤΗ",70,IF(Y14="ΠΟΛΥ ΚΑΛΗ",50,IF(Y14="ΚΑΛΗ",30,)))</f>
        <v>70</v>
      </c>
      <c r="AA14" s="9" t="s">
        <v>5</v>
      </c>
      <c r="AB14" s="9">
        <f t="shared" ref="AB14:AB45" si="22">IF(AA14="ΝΑΙ",150,0)</f>
        <v>150</v>
      </c>
      <c r="AC14" s="9">
        <v>12</v>
      </c>
      <c r="AD14" s="9">
        <f t="shared" ref="AD14:AD45" si="23">AC14*17</f>
        <v>204</v>
      </c>
      <c r="AE14" s="9"/>
      <c r="AF14" s="24">
        <f t="shared" ref="AF14:AF45" si="24">AE14*7</f>
        <v>0</v>
      </c>
      <c r="AG14" s="25">
        <f t="shared" ref="AG14:AG45" si="25">H14+AB14+N14+P14+R14+T14+V14+X14+Z14+AD14+AF14</f>
        <v>1430</v>
      </c>
      <c r="AH14" s="9"/>
    </row>
    <row r="15" spans="1:44" ht="18" customHeight="1" x14ac:dyDescent="0.25">
      <c r="A15" s="9">
        <v>12</v>
      </c>
      <c r="B15" s="14" t="s">
        <v>269</v>
      </c>
      <c r="C15" s="14" t="s">
        <v>449</v>
      </c>
      <c r="D15" s="23" t="s">
        <v>270</v>
      </c>
      <c r="E15" s="23" t="s">
        <v>271</v>
      </c>
      <c r="F15" s="8" t="s">
        <v>5</v>
      </c>
      <c r="G15" s="8">
        <v>7.3</v>
      </c>
      <c r="H15" s="8">
        <f t="shared" si="13"/>
        <v>803</v>
      </c>
      <c r="I15" s="9" t="s">
        <v>5</v>
      </c>
      <c r="J15" s="9" t="s">
        <v>5</v>
      </c>
      <c r="K15" s="11" t="str">
        <f t="shared" si="14"/>
        <v>ΟΚ</v>
      </c>
      <c r="L15" s="11"/>
      <c r="M15" s="8"/>
      <c r="N15" s="9">
        <f t="shared" si="15"/>
        <v>0</v>
      </c>
      <c r="O15" s="8" t="s">
        <v>5</v>
      </c>
      <c r="P15" s="8">
        <f t="shared" si="16"/>
        <v>60</v>
      </c>
      <c r="Q15" s="9"/>
      <c r="R15" s="9">
        <f t="shared" si="17"/>
        <v>0</v>
      </c>
      <c r="S15" s="9"/>
      <c r="T15" s="9">
        <f t="shared" si="18"/>
        <v>0</v>
      </c>
      <c r="U15" s="9" t="s">
        <v>6</v>
      </c>
      <c r="V15" s="9">
        <f t="shared" si="19"/>
        <v>50</v>
      </c>
      <c r="W15" s="9"/>
      <c r="X15" s="9">
        <f t="shared" si="20"/>
        <v>0</v>
      </c>
      <c r="Y15" s="9" t="s">
        <v>2</v>
      </c>
      <c r="Z15" s="9">
        <f t="shared" si="21"/>
        <v>70</v>
      </c>
      <c r="AA15" s="9"/>
      <c r="AB15" s="9">
        <f t="shared" si="22"/>
        <v>0</v>
      </c>
      <c r="AC15" s="9">
        <v>23</v>
      </c>
      <c r="AD15" s="9">
        <f t="shared" si="23"/>
        <v>391</v>
      </c>
      <c r="AE15" s="9"/>
      <c r="AF15" s="24">
        <f t="shared" si="24"/>
        <v>0</v>
      </c>
      <c r="AG15" s="25">
        <f t="shared" si="25"/>
        <v>1374</v>
      </c>
      <c r="AH15" s="9"/>
    </row>
    <row r="16" spans="1:44" ht="18" customHeight="1" x14ac:dyDescent="0.25">
      <c r="A16" s="9">
        <v>13</v>
      </c>
      <c r="B16" s="14" t="s">
        <v>277</v>
      </c>
      <c r="C16" s="14" t="s">
        <v>447</v>
      </c>
      <c r="D16" s="23" t="s">
        <v>278</v>
      </c>
      <c r="E16" s="23" t="s">
        <v>163</v>
      </c>
      <c r="F16" s="8" t="s">
        <v>5</v>
      </c>
      <c r="G16" s="8">
        <v>6.73</v>
      </c>
      <c r="H16" s="8">
        <f t="shared" si="13"/>
        <v>740.30000000000007</v>
      </c>
      <c r="I16" s="9" t="s">
        <v>5</v>
      </c>
      <c r="J16" s="9" t="s">
        <v>5</v>
      </c>
      <c r="K16" s="11" t="str">
        <f t="shared" si="14"/>
        <v>ΟΚ</v>
      </c>
      <c r="L16" s="11"/>
      <c r="M16" s="8" t="s">
        <v>5</v>
      </c>
      <c r="N16" s="9">
        <f t="shared" si="15"/>
        <v>120</v>
      </c>
      <c r="O16" s="8"/>
      <c r="P16" s="8">
        <f t="shared" si="16"/>
        <v>0</v>
      </c>
      <c r="Q16" s="9"/>
      <c r="R16" s="9">
        <f t="shared" si="17"/>
        <v>0</v>
      </c>
      <c r="S16" s="9"/>
      <c r="T16" s="9">
        <f t="shared" si="18"/>
        <v>0</v>
      </c>
      <c r="U16" s="9"/>
      <c r="V16" s="9">
        <f t="shared" si="19"/>
        <v>0</v>
      </c>
      <c r="W16" s="9"/>
      <c r="X16" s="9">
        <f t="shared" si="20"/>
        <v>0</v>
      </c>
      <c r="Y16" s="9" t="s">
        <v>2</v>
      </c>
      <c r="Z16" s="9">
        <f t="shared" si="21"/>
        <v>70</v>
      </c>
      <c r="AA16" s="9"/>
      <c r="AB16" s="9">
        <f t="shared" si="22"/>
        <v>0</v>
      </c>
      <c r="AC16" s="9">
        <v>24</v>
      </c>
      <c r="AD16" s="9">
        <f t="shared" si="23"/>
        <v>408</v>
      </c>
      <c r="AE16" s="9"/>
      <c r="AF16" s="24">
        <f t="shared" si="24"/>
        <v>0</v>
      </c>
      <c r="AG16" s="25">
        <f t="shared" si="25"/>
        <v>1338.3000000000002</v>
      </c>
      <c r="AH16" s="9"/>
    </row>
    <row r="17" spans="1:44" ht="18" customHeight="1" x14ac:dyDescent="0.25">
      <c r="A17" s="9">
        <v>14</v>
      </c>
      <c r="B17" s="14" t="s">
        <v>63</v>
      </c>
      <c r="C17" s="14" t="s">
        <v>380</v>
      </c>
      <c r="D17" s="23" t="s">
        <v>64</v>
      </c>
      <c r="E17" s="23" t="s">
        <v>65</v>
      </c>
      <c r="F17" s="8" t="s">
        <v>5</v>
      </c>
      <c r="G17" s="8">
        <v>6.69</v>
      </c>
      <c r="H17" s="8">
        <f t="shared" si="13"/>
        <v>735.90000000000009</v>
      </c>
      <c r="I17" s="9" t="s">
        <v>5</v>
      </c>
      <c r="J17" s="9" t="s">
        <v>5</v>
      </c>
      <c r="K17" s="11" t="str">
        <f t="shared" si="14"/>
        <v>ΟΚ</v>
      </c>
      <c r="L17" s="11"/>
      <c r="M17" s="8" t="s">
        <v>5</v>
      </c>
      <c r="N17" s="9">
        <f t="shared" si="15"/>
        <v>120</v>
      </c>
      <c r="O17" s="8"/>
      <c r="P17" s="8">
        <f t="shared" si="16"/>
        <v>0</v>
      </c>
      <c r="Q17" s="9"/>
      <c r="R17" s="9">
        <f t="shared" si="17"/>
        <v>0</v>
      </c>
      <c r="S17" s="9"/>
      <c r="T17" s="9">
        <f t="shared" si="18"/>
        <v>0</v>
      </c>
      <c r="U17" s="9"/>
      <c r="V17" s="9">
        <f t="shared" si="19"/>
        <v>0</v>
      </c>
      <c r="W17" s="9"/>
      <c r="X17" s="9">
        <f t="shared" si="20"/>
        <v>0</v>
      </c>
      <c r="Y17" s="9" t="s">
        <v>3</v>
      </c>
      <c r="Z17" s="9">
        <f t="shared" si="21"/>
        <v>30</v>
      </c>
      <c r="AA17" s="9"/>
      <c r="AB17" s="9">
        <f t="shared" si="22"/>
        <v>0</v>
      </c>
      <c r="AC17" s="9">
        <v>24</v>
      </c>
      <c r="AD17" s="9">
        <f t="shared" si="23"/>
        <v>408</v>
      </c>
      <c r="AE17" s="9"/>
      <c r="AF17" s="24">
        <f t="shared" si="24"/>
        <v>0</v>
      </c>
      <c r="AG17" s="25">
        <f t="shared" si="25"/>
        <v>1293.9000000000001</v>
      </c>
      <c r="AH17" s="9"/>
    </row>
    <row r="18" spans="1:44" ht="18" customHeight="1" x14ac:dyDescent="0.25">
      <c r="A18" s="9">
        <v>15</v>
      </c>
      <c r="B18" s="14" t="s">
        <v>159</v>
      </c>
      <c r="C18" s="14" t="s">
        <v>408</v>
      </c>
      <c r="D18" s="23" t="s">
        <v>160</v>
      </c>
      <c r="E18" s="23" t="s">
        <v>42</v>
      </c>
      <c r="F18" s="8" t="s">
        <v>5</v>
      </c>
      <c r="G18" s="8">
        <v>7.1</v>
      </c>
      <c r="H18" s="8">
        <f t="shared" si="13"/>
        <v>781</v>
      </c>
      <c r="I18" s="9" t="s">
        <v>5</v>
      </c>
      <c r="J18" s="9" t="s">
        <v>5</v>
      </c>
      <c r="K18" s="11" t="str">
        <f t="shared" si="14"/>
        <v>ΟΚ</v>
      </c>
      <c r="L18" s="11"/>
      <c r="M18" s="8"/>
      <c r="N18" s="9">
        <f t="shared" si="15"/>
        <v>0</v>
      </c>
      <c r="O18" s="8"/>
      <c r="P18" s="8">
        <f t="shared" si="16"/>
        <v>0</v>
      </c>
      <c r="Q18" s="9"/>
      <c r="R18" s="9">
        <f t="shared" si="17"/>
        <v>0</v>
      </c>
      <c r="S18" s="9"/>
      <c r="T18" s="9">
        <f t="shared" si="18"/>
        <v>0</v>
      </c>
      <c r="U18" s="9"/>
      <c r="V18" s="9">
        <f t="shared" si="19"/>
        <v>0</v>
      </c>
      <c r="W18" s="9"/>
      <c r="X18" s="9">
        <f t="shared" si="20"/>
        <v>0</v>
      </c>
      <c r="Y18" s="9" t="s">
        <v>3</v>
      </c>
      <c r="Z18" s="9">
        <f t="shared" si="21"/>
        <v>30</v>
      </c>
      <c r="AA18" s="9"/>
      <c r="AB18" s="9">
        <f t="shared" si="22"/>
        <v>0</v>
      </c>
      <c r="AC18" s="9">
        <v>24</v>
      </c>
      <c r="AD18" s="9">
        <f t="shared" si="23"/>
        <v>408</v>
      </c>
      <c r="AE18" s="9"/>
      <c r="AF18" s="24">
        <f t="shared" si="24"/>
        <v>0</v>
      </c>
      <c r="AG18" s="25">
        <f t="shared" si="25"/>
        <v>1219</v>
      </c>
      <c r="AH18" s="9"/>
    </row>
    <row r="19" spans="1:44" ht="18" customHeight="1" x14ac:dyDescent="0.25">
      <c r="A19" s="9">
        <v>16</v>
      </c>
      <c r="B19" s="14" t="s">
        <v>133</v>
      </c>
      <c r="C19" s="14" t="s">
        <v>402</v>
      </c>
      <c r="D19" s="23" t="s">
        <v>134</v>
      </c>
      <c r="E19" s="23" t="s">
        <v>135</v>
      </c>
      <c r="F19" s="8" t="s">
        <v>5</v>
      </c>
      <c r="G19" s="8">
        <v>7.27</v>
      </c>
      <c r="H19" s="8">
        <f t="shared" si="13"/>
        <v>799.69999999999993</v>
      </c>
      <c r="I19" s="9" t="s">
        <v>5</v>
      </c>
      <c r="J19" s="9" t="s">
        <v>5</v>
      </c>
      <c r="K19" s="11" t="str">
        <f t="shared" si="14"/>
        <v>ΟΚ</v>
      </c>
      <c r="L19" s="11"/>
      <c r="M19" s="8" t="s">
        <v>5</v>
      </c>
      <c r="N19" s="9">
        <f t="shared" si="15"/>
        <v>120</v>
      </c>
      <c r="O19" s="8"/>
      <c r="P19" s="8">
        <f t="shared" si="16"/>
        <v>0</v>
      </c>
      <c r="Q19" s="9"/>
      <c r="R19" s="9">
        <f t="shared" si="17"/>
        <v>0</v>
      </c>
      <c r="S19" s="9"/>
      <c r="T19" s="9">
        <f t="shared" si="18"/>
        <v>0</v>
      </c>
      <c r="U19" s="9"/>
      <c r="V19" s="9">
        <f t="shared" si="19"/>
        <v>0</v>
      </c>
      <c r="W19" s="9"/>
      <c r="X19" s="9">
        <f t="shared" si="20"/>
        <v>0</v>
      </c>
      <c r="Y19" s="9" t="s">
        <v>3</v>
      </c>
      <c r="Z19" s="9">
        <f t="shared" si="21"/>
        <v>30</v>
      </c>
      <c r="AA19" s="9"/>
      <c r="AB19" s="9">
        <f t="shared" si="22"/>
        <v>0</v>
      </c>
      <c r="AC19" s="9">
        <v>13</v>
      </c>
      <c r="AD19" s="9">
        <f t="shared" si="23"/>
        <v>221</v>
      </c>
      <c r="AE19" s="9"/>
      <c r="AF19" s="24">
        <f t="shared" si="24"/>
        <v>0</v>
      </c>
      <c r="AG19" s="25">
        <f t="shared" si="25"/>
        <v>1170.6999999999998</v>
      </c>
      <c r="AH19" s="9"/>
    </row>
    <row r="20" spans="1:44" ht="18" customHeight="1" x14ac:dyDescent="0.25">
      <c r="A20" s="9">
        <v>17</v>
      </c>
      <c r="B20" s="14" t="s">
        <v>266</v>
      </c>
      <c r="C20" s="14" t="s">
        <v>450</v>
      </c>
      <c r="D20" s="23" t="s">
        <v>267</v>
      </c>
      <c r="E20" s="23" t="s">
        <v>31</v>
      </c>
      <c r="F20" s="8" t="s">
        <v>5</v>
      </c>
      <c r="G20" s="8">
        <v>6.6</v>
      </c>
      <c r="H20" s="8">
        <f t="shared" si="13"/>
        <v>726</v>
      </c>
      <c r="I20" s="9" t="s">
        <v>5</v>
      </c>
      <c r="J20" s="9" t="s">
        <v>5</v>
      </c>
      <c r="K20" s="11" t="str">
        <f t="shared" si="14"/>
        <v>ΟΚ</v>
      </c>
      <c r="L20" s="11"/>
      <c r="M20" s="8"/>
      <c r="N20" s="9">
        <f t="shared" si="15"/>
        <v>0</v>
      </c>
      <c r="O20" s="8"/>
      <c r="P20" s="8">
        <f t="shared" si="16"/>
        <v>0</v>
      </c>
      <c r="Q20" s="9"/>
      <c r="R20" s="9">
        <f t="shared" si="17"/>
        <v>0</v>
      </c>
      <c r="S20" s="9"/>
      <c r="T20" s="9">
        <f t="shared" si="18"/>
        <v>0</v>
      </c>
      <c r="U20" s="9"/>
      <c r="V20" s="9">
        <f t="shared" si="19"/>
        <v>0</v>
      </c>
      <c r="W20" s="9"/>
      <c r="X20" s="9">
        <f t="shared" si="20"/>
        <v>0</v>
      </c>
      <c r="Y20" s="9" t="s">
        <v>3</v>
      </c>
      <c r="Z20" s="9">
        <f t="shared" si="21"/>
        <v>30</v>
      </c>
      <c r="AA20" s="9"/>
      <c r="AB20" s="9">
        <f t="shared" si="22"/>
        <v>0</v>
      </c>
      <c r="AC20" s="9">
        <v>24</v>
      </c>
      <c r="AD20" s="9">
        <f t="shared" si="23"/>
        <v>408</v>
      </c>
      <c r="AE20" s="9"/>
      <c r="AF20" s="24">
        <f t="shared" si="24"/>
        <v>0</v>
      </c>
      <c r="AG20" s="25">
        <f t="shared" si="25"/>
        <v>1164</v>
      </c>
      <c r="AH20" s="9"/>
    </row>
    <row r="21" spans="1:44" ht="18" customHeight="1" x14ac:dyDescent="0.25">
      <c r="A21" s="9">
        <v>18</v>
      </c>
      <c r="B21" s="14" t="s">
        <v>113</v>
      </c>
      <c r="C21" s="14" t="s">
        <v>395</v>
      </c>
      <c r="D21" s="23" t="s">
        <v>114</v>
      </c>
      <c r="E21" s="23" t="s">
        <v>115</v>
      </c>
      <c r="F21" s="8" t="s">
        <v>5</v>
      </c>
      <c r="G21" s="8">
        <v>7.14</v>
      </c>
      <c r="H21" s="8">
        <f t="shared" si="13"/>
        <v>785.4</v>
      </c>
      <c r="I21" s="9" t="s">
        <v>5</v>
      </c>
      <c r="J21" s="9" t="s">
        <v>5</v>
      </c>
      <c r="K21" s="11" t="str">
        <f t="shared" si="14"/>
        <v>ΟΚ</v>
      </c>
      <c r="L21" s="11"/>
      <c r="M21" s="8" t="s">
        <v>5</v>
      </c>
      <c r="N21" s="9">
        <f t="shared" si="15"/>
        <v>120</v>
      </c>
      <c r="O21" s="8" t="s">
        <v>5</v>
      </c>
      <c r="P21" s="8">
        <f t="shared" si="16"/>
        <v>60</v>
      </c>
      <c r="Q21" s="9"/>
      <c r="R21" s="9">
        <f t="shared" si="17"/>
        <v>0</v>
      </c>
      <c r="S21" s="9"/>
      <c r="T21" s="9">
        <f t="shared" si="18"/>
        <v>0</v>
      </c>
      <c r="U21" s="9"/>
      <c r="V21" s="9">
        <f t="shared" si="19"/>
        <v>0</v>
      </c>
      <c r="W21" s="9"/>
      <c r="X21" s="9">
        <f t="shared" si="20"/>
        <v>0</v>
      </c>
      <c r="Y21" s="9" t="s">
        <v>3</v>
      </c>
      <c r="Z21" s="9">
        <f t="shared" si="21"/>
        <v>30</v>
      </c>
      <c r="AA21" s="9"/>
      <c r="AB21" s="9">
        <f t="shared" si="22"/>
        <v>0</v>
      </c>
      <c r="AC21" s="9">
        <v>9</v>
      </c>
      <c r="AD21" s="9">
        <f t="shared" si="23"/>
        <v>153</v>
      </c>
      <c r="AE21" s="9"/>
      <c r="AF21" s="24">
        <f t="shared" si="24"/>
        <v>0</v>
      </c>
      <c r="AG21" s="25">
        <f t="shared" si="25"/>
        <v>1148.4000000000001</v>
      </c>
      <c r="AH21" s="9"/>
    </row>
    <row r="22" spans="1:44" ht="18" customHeight="1" x14ac:dyDescent="0.25">
      <c r="A22" s="9">
        <v>19</v>
      </c>
      <c r="B22" s="14" t="s">
        <v>97</v>
      </c>
      <c r="C22" s="30" t="s">
        <v>334</v>
      </c>
      <c r="D22" s="31" t="s">
        <v>98</v>
      </c>
      <c r="E22" s="31" t="s">
        <v>174</v>
      </c>
      <c r="F22" s="8" t="s">
        <v>5</v>
      </c>
      <c r="G22" s="8">
        <v>8.36</v>
      </c>
      <c r="H22" s="8">
        <f t="shared" si="13"/>
        <v>919.59999999999991</v>
      </c>
      <c r="I22" s="9" t="s">
        <v>5</v>
      </c>
      <c r="J22" s="9" t="s">
        <v>5</v>
      </c>
      <c r="K22" s="11" t="str">
        <f t="shared" si="14"/>
        <v>ΟΚ</v>
      </c>
      <c r="L22" s="11"/>
      <c r="M22" s="8" t="s">
        <v>5</v>
      </c>
      <c r="N22" s="9">
        <f t="shared" si="15"/>
        <v>120</v>
      </c>
      <c r="O22" s="8"/>
      <c r="P22" s="8">
        <f t="shared" si="16"/>
        <v>0</v>
      </c>
      <c r="Q22" s="9"/>
      <c r="R22" s="9">
        <f t="shared" si="17"/>
        <v>0</v>
      </c>
      <c r="S22" s="9"/>
      <c r="T22" s="9">
        <f t="shared" si="18"/>
        <v>0</v>
      </c>
      <c r="U22" s="9" t="s">
        <v>3</v>
      </c>
      <c r="V22" s="9">
        <f t="shared" si="19"/>
        <v>30</v>
      </c>
      <c r="W22" s="9"/>
      <c r="X22" s="9">
        <f t="shared" si="20"/>
        <v>0</v>
      </c>
      <c r="Y22" s="9" t="s">
        <v>2</v>
      </c>
      <c r="Z22" s="9">
        <f t="shared" si="21"/>
        <v>70</v>
      </c>
      <c r="AA22" s="9"/>
      <c r="AB22" s="9">
        <f t="shared" si="22"/>
        <v>0</v>
      </c>
      <c r="AC22" s="9"/>
      <c r="AD22" s="9">
        <f t="shared" si="23"/>
        <v>0</v>
      </c>
      <c r="AE22" s="9"/>
      <c r="AF22" s="24">
        <f t="shared" si="24"/>
        <v>0</v>
      </c>
      <c r="AG22" s="25">
        <f t="shared" si="25"/>
        <v>1139.5999999999999</v>
      </c>
      <c r="AH22" s="9"/>
    </row>
    <row r="23" spans="1:44" ht="18" customHeight="1" x14ac:dyDescent="0.25">
      <c r="A23" s="9">
        <v>20</v>
      </c>
      <c r="B23" s="14" t="s">
        <v>66</v>
      </c>
      <c r="C23" s="30" t="s">
        <v>338</v>
      </c>
      <c r="D23" s="31" t="s">
        <v>69</v>
      </c>
      <c r="E23" s="31" t="s">
        <v>70</v>
      </c>
      <c r="F23" s="8" t="s">
        <v>5</v>
      </c>
      <c r="G23" s="8">
        <v>6.46</v>
      </c>
      <c r="H23" s="8">
        <f t="shared" si="13"/>
        <v>710.6</v>
      </c>
      <c r="I23" s="9" t="s">
        <v>5</v>
      </c>
      <c r="J23" s="9" t="s">
        <v>5</v>
      </c>
      <c r="K23" s="11" t="str">
        <f t="shared" si="14"/>
        <v>ΟΚ</v>
      </c>
      <c r="L23" s="11"/>
      <c r="M23" s="8"/>
      <c r="N23" s="9">
        <f t="shared" si="15"/>
        <v>0</v>
      </c>
      <c r="O23" s="8"/>
      <c r="P23" s="8">
        <f t="shared" si="16"/>
        <v>0</v>
      </c>
      <c r="Q23" s="9"/>
      <c r="R23" s="9">
        <f t="shared" si="17"/>
        <v>0</v>
      </c>
      <c r="S23" s="9"/>
      <c r="T23" s="9">
        <f t="shared" si="18"/>
        <v>0</v>
      </c>
      <c r="U23" s="9"/>
      <c r="V23" s="9">
        <f t="shared" si="19"/>
        <v>0</v>
      </c>
      <c r="W23" s="9"/>
      <c r="X23" s="9">
        <f t="shared" si="20"/>
        <v>0</v>
      </c>
      <c r="Y23" s="9" t="s">
        <v>3</v>
      </c>
      <c r="Z23" s="9">
        <f t="shared" si="21"/>
        <v>30</v>
      </c>
      <c r="AA23" s="9"/>
      <c r="AB23" s="9">
        <f t="shared" si="22"/>
        <v>0</v>
      </c>
      <c r="AC23" s="9">
        <v>23</v>
      </c>
      <c r="AD23" s="9">
        <f t="shared" si="23"/>
        <v>391</v>
      </c>
      <c r="AE23" s="9"/>
      <c r="AF23" s="24">
        <f t="shared" si="24"/>
        <v>0</v>
      </c>
      <c r="AG23" s="25">
        <f t="shared" si="25"/>
        <v>1131.5999999999999</v>
      </c>
      <c r="AH23" s="9"/>
    </row>
    <row r="24" spans="1:44" ht="18" customHeight="1" x14ac:dyDescent="0.25">
      <c r="A24" s="9">
        <v>21</v>
      </c>
      <c r="B24" s="30" t="s">
        <v>125</v>
      </c>
      <c r="C24" s="30" t="s">
        <v>335</v>
      </c>
      <c r="D24" s="31" t="s">
        <v>126</v>
      </c>
      <c r="E24" s="31" t="s">
        <v>127</v>
      </c>
      <c r="F24" s="8" t="s">
        <v>5</v>
      </c>
      <c r="G24" s="8">
        <v>7.49</v>
      </c>
      <c r="H24" s="8">
        <f t="shared" si="13"/>
        <v>823.9</v>
      </c>
      <c r="I24" s="9" t="s">
        <v>5</v>
      </c>
      <c r="J24" s="9" t="s">
        <v>5</v>
      </c>
      <c r="K24" s="11" t="str">
        <f t="shared" si="14"/>
        <v>ΟΚ</v>
      </c>
      <c r="L24" s="11"/>
      <c r="M24" s="8"/>
      <c r="N24" s="9">
        <f t="shared" si="15"/>
        <v>0</v>
      </c>
      <c r="O24" s="8"/>
      <c r="P24" s="8">
        <f t="shared" si="16"/>
        <v>0</v>
      </c>
      <c r="Q24" s="9"/>
      <c r="R24" s="9">
        <f t="shared" si="17"/>
        <v>0</v>
      </c>
      <c r="S24" s="9"/>
      <c r="T24" s="9">
        <f t="shared" si="18"/>
        <v>0</v>
      </c>
      <c r="U24" s="9" t="s">
        <v>3</v>
      </c>
      <c r="V24" s="9">
        <f t="shared" si="19"/>
        <v>30</v>
      </c>
      <c r="W24" s="9"/>
      <c r="X24" s="9">
        <f t="shared" si="20"/>
        <v>0</v>
      </c>
      <c r="Y24" s="9" t="s">
        <v>3</v>
      </c>
      <c r="Z24" s="9">
        <f t="shared" si="21"/>
        <v>30</v>
      </c>
      <c r="AA24" s="9"/>
      <c r="AB24" s="9">
        <f t="shared" si="22"/>
        <v>0</v>
      </c>
      <c r="AC24" s="9">
        <v>14</v>
      </c>
      <c r="AD24" s="9">
        <f t="shared" si="23"/>
        <v>238</v>
      </c>
      <c r="AE24" s="9"/>
      <c r="AF24" s="24">
        <f t="shared" si="24"/>
        <v>0</v>
      </c>
      <c r="AG24" s="25">
        <f t="shared" si="25"/>
        <v>1121.9000000000001</v>
      </c>
      <c r="AH24" s="32"/>
      <c r="AQ24" s="1" t="s">
        <v>13</v>
      </c>
      <c r="AR24" s="1" t="s">
        <v>6</v>
      </c>
    </row>
    <row r="25" spans="1:44" ht="18" customHeight="1" x14ac:dyDescent="0.25">
      <c r="A25" s="9">
        <v>22</v>
      </c>
      <c r="B25" s="14" t="s">
        <v>99</v>
      </c>
      <c r="C25" s="30" t="s">
        <v>332</v>
      </c>
      <c r="D25" s="31" t="s">
        <v>100</v>
      </c>
      <c r="E25" s="31" t="s">
        <v>101</v>
      </c>
      <c r="F25" s="8" t="s">
        <v>5</v>
      </c>
      <c r="G25" s="8">
        <v>6.63</v>
      </c>
      <c r="H25" s="8">
        <f t="shared" si="13"/>
        <v>729.3</v>
      </c>
      <c r="I25" s="9" t="s">
        <v>5</v>
      </c>
      <c r="J25" s="9" t="s">
        <v>5</v>
      </c>
      <c r="K25" s="11" t="str">
        <f t="shared" si="14"/>
        <v>ΟΚ</v>
      </c>
      <c r="L25" s="11"/>
      <c r="M25" s="8" t="s">
        <v>5</v>
      </c>
      <c r="N25" s="9">
        <f t="shared" si="15"/>
        <v>120</v>
      </c>
      <c r="O25" s="8"/>
      <c r="P25" s="8">
        <f t="shared" si="16"/>
        <v>0</v>
      </c>
      <c r="Q25" s="9"/>
      <c r="R25" s="9">
        <f t="shared" si="17"/>
        <v>0</v>
      </c>
      <c r="S25" s="9"/>
      <c r="T25" s="9">
        <f t="shared" si="18"/>
        <v>0</v>
      </c>
      <c r="U25" s="9"/>
      <c r="V25" s="9">
        <f t="shared" si="19"/>
        <v>0</v>
      </c>
      <c r="W25" s="9"/>
      <c r="X25" s="9">
        <f t="shared" si="20"/>
        <v>0</v>
      </c>
      <c r="Y25" s="9" t="s">
        <v>2</v>
      </c>
      <c r="Z25" s="9">
        <f t="shared" si="21"/>
        <v>70</v>
      </c>
      <c r="AA25" s="9" t="s">
        <v>5</v>
      </c>
      <c r="AB25" s="9">
        <f t="shared" si="22"/>
        <v>150</v>
      </c>
      <c r="AC25" s="9"/>
      <c r="AD25" s="9">
        <f t="shared" si="23"/>
        <v>0</v>
      </c>
      <c r="AE25" s="9"/>
      <c r="AF25" s="24">
        <f t="shared" si="24"/>
        <v>0</v>
      </c>
      <c r="AG25" s="25">
        <f t="shared" si="25"/>
        <v>1069.3</v>
      </c>
      <c r="AH25" s="9"/>
    </row>
    <row r="26" spans="1:44" ht="18" customHeight="1" x14ac:dyDescent="0.25">
      <c r="A26" s="9">
        <v>23</v>
      </c>
      <c r="B26" s="14" t="s">
        <v>272</v>
      </c>
      <c r="C26" s="14" t="s">
        <v>448</v>
      </c>
      <c r="D26" s="23" t="s">
        <v>273</v>
      </c>
      <c r="E26" s="23" t="s">
        <v>274</v>
      </c>
      <c r="F26" s="8" t="s">
        <v>5</v>
      </c>
      <c r="G26" s="8">
        <v>8.8000000000000007</v>
      </c>
      <c r="H26" s="8">
        <f t="shared" si="13"/>
        <v>968.00000000000011</v>
      </c>
      <c r="I26" s="9" t="s">
        <v>5</v>
      </c>
      <c r="J26" s="9" t="s">
        <v>5</v>
      </c>
      <c r="K26" s="11" t="str">
        <f t="shared" si="14"/>
        <v>ΟΚ</v>
      </c>
      <c r="L26" s="11"/>
      <c r="M26" s="8"/>
      <c r="N26" s="9">
        <f t="shared" si="15"/>
        <v>0</v>
      </c>
      <c r="O26" s="8" t="s">
        <v>5</v>
      </c>
      <c r="P26" s="8">
        <f t="shared" si="16"/>
        <v>60</v>
      </c>
      <c r="Q26" s="9"/>
      <c r="R26" s="9">
        <f t="shared" si="17"/>
        <v>0</v>
      </c>
      <c r="S26" s="9"/>
      <c r="T26" s="9">
        <f t="shared" si="18"/>
        <v>0</v>
      </c>
      <c r="U26" s="9"/>
      <c r="V26" s="9">
        <f t="shared" si="19"/>
        <v>0</v>
      </c>
      <c r="W26" s="9"/>
      <c r="X26" s="9">
        <f t="shared" si="20"/>
        <v>0</v>
      </c>
      <c r="Y26" s="9" t="s">
        <v>3</v>
      </c>
      <c r="Z26" s="9">
        <f t="shared" si="21"/>
        <v>30</v>
      </c>
      <c r="AA26" s="9"/>
      <c r="AB26" s="9">
        <f t="shared" si="22"/>
        <v>0</v>
      </c>
      <c r="AC26" s="9"/>
      <c r="AD26" s="9">
        <f t="shared" si="23"/>
        <v>0</v>
      </c>
      <c r="AE26" s="9"/>
      <c r="AF26" s="24">
        <f t="shared" si="24"/>
        <v>0</v>
      </c>
      <c r="AG26" s="25">
        <f t="shared" si="25"/>
        <v>1058</v>
      </c>
      <c r="AH26" s="9"/>
    </row>
    <row r="27" spans="1:44" ht="18" customHeight="1" x14ac:dyDescent="0.25">
      <c r="A27" s="9">
        <v>24</v>
      </c>
      <c r="B27" s="14" t="s">
        <v>145</v>
      </c>
      <c r="C27" s="14" t="s">
        <v>368</v>
      </c>
      <c r="D27" s="23" t="s">
        <v>146</v>
      </c>
      <c r="E27" s="23" t="s">
        <v>37</v>
      </c>
      <c r="F27" s="8" t="s">
        <v>5</v>
      </c>
      <c r="G27" s="8">
        <v>7.94</v>
      </c>
      <c r="H27" s="8">
        <f t="shared" si="13"/>
        <v>873.40000000000009</v>
      </c>
      <c r="I27" s="9" t="s">
        <v>5</v>
      </c>
      <c r="J27" s="9" t="s">
        <v>5</v>
      </c>
      <c r="K27" s="11" t="str">
        <f t="shared" si="14"/>
        <v>ΟΚ</v>
      </c>
      <c r="L27" s="11"/>
      <c r="M27" s="8" t="s">
        <v>5</v>
      </c>
      <c r="N27" s="9">
        <f t="shared" si="15"/>
        <v>120</v>
      </c>
      <c r="O27" s="8"/>
      <c r="P27" s="8">
        <f t="shared" si="16"/>
        <v>0</v>
      </c>
      <c r="Q27" s="9"/>
      <c r="R27" s="9">
        <f t="shared" si="17"/>
        <v>0</v>
      </c>
      <c r="S27" s="9"/>
      <c r="T27" s="9">
        <f t="shared" si="18"/>
        <v>0</v>
      </c>
      <c r="U27" s="9"/>
      <c r="V27" s="9">
        <f t="shared" si="19"/>
        <v>0</v>
      </c>
      <c r="W27" s="9"/>
      <c r="X27" s="9">
        <f t="shared" si="20"/>
        <v>0</v>
      </c>
      <c r="Y27" s="9" t="s">
        <v>6</v>
      </c>
      <c r="Z27" s="9">
        <f t="shared" si="21"/>
        <v>50</v>
      </c>
      <c r="AA27" s="9"/>
      <c r="AB27" s="9">
        <f t="shared" si="22"/>
        <v>0</v>
      </c>
      <c r="AC27" s="9"/>
      <c r="AD27" s="9">
        <f t="shared" si="23"/>
        <v>0</v>
      </c>
      <c r="AE27" s="9"/>
      <c r="AF27" s="24">
        <f t="shared" si="24"/>
        <v>0</v>
      </c>
      <c r="AG27" s="25">
        <f t="shared" si="25"/>
        <v>1043.4000000000001</v>
      </c>
      <c r="AH27" s="9"/>
    </row>
    <row r="28" spans="1:44" ht="18" customHeight="1" x14ac:dyDescent="0.25">
      <c r="A28" s="9">
        <v>25</v>
      </c>
      <c r="B28" s="14" t="s">
        <v>138</v>
      </c>
      <c r="C28" s="14" t="s">
        <v>404</v>
      </c>
      <c r="D28" s="23" t="s">
        <v>139</v>
      </c>
      <c r="E28" s="23" t="s">
        <v>140</v>
      </c>
      <c r="F28" s="8" t="s">
        <v>5</v>
      </c>
      <c r="G28" s="8">
        <v>6.7</v>
      </c>
      <c r="H28" s="8">
        <f t="shared" si="13"/>
        <v>737</v>
      </c>
      <c r="I28" s="9" t="s">
        <v>5</v>
      </c>
      <c r="J28" s="9" t="s">
        <v>5</v>
      </c>
      <c r="K28" s="11" t="str">
        <f t="shared" si="14"/>
        <v>ΟΚ</v>
      </c>
      <c r="L28" s="11"/>
      <c r="M28" s="8" t="s">
        <v>5</v>
      </c>
      <c r="N28" s="9">
        <f t="shared" si="15"/>
        <v>120</v>
      </c>
      <c r="O28" s="8"/>
      <c r="P28" s="8">
        <f t="shared" si="16"/>
        <v>0</v>
      </c>
      <c r="Q28" s="9"/>
      <c r="R28" s="9">
        <f t="shared" si="17"/>
        <v>0</v>
      </c>
      <c r="S28" s="9"/>
      <c r="T28" s="9">
        <f t="shared" si="18"/>
        <v>0</v>
      </c>
      <c r="U28" s="9"/>
      <c r="V28" s="9">
        <f t="shared" si="19"/>
        <v>0</v>
      </c>
      <c r="W28" s="9"/>
      <c r="X28" s="9">
        <f t="shared" si="20"/>
        <v>0</v>
      </c>
      <c r="Y28" s="9" t="s">
        <v>3</v>
      </c>
      <c r="Z28" s="9">
        <f t="shared" si="21"/>
        <v>30</v>
      </c>
      <c r="AA28" s="9" t="s">
        <v>5</v>
      </c>
      <c r="AB28" s="9">
        <f t="shared" si="22"/>
        <v>150</v>
      </c>
      <c r="AC28" s="9"/>
      <c r="AD28" s="9">
        <f t="shared" si="23"/>
        <v>0</v>
      </c>
      <c r="AE28" s="9"/>
      <c r="AF28" s="24">
        <f t="shared" si="24"/>
        <v>0</v>
      </c>
      <c r="AG28" s="25">
        <f t="shared" si="25"/>
        <v>1037</v>
      </c>
      <c r="AH28" s="9"/>
    </row>
    <row r="29" spans="1:44" ht="18" customHeight="1" x14ac:dyDescent="0.25">
      <c r="A29" s="9">
        <v>26</v>
      </c>
      <c r="B29" s="14" t="s">
        <v>212</v>
      </c>
      <c r="C29" s="14" t="s">
        <v>431</v>
      </c>
      <c r="D29" s="23" t="s">
        <v>213</v>
      </c>
      <c r="E29" s="23" t="s">
        <v>214</v>
      </c>
      <c r="F29" s="8" t="s">
        <v>5</v>
      </c>
      <c r="G29" s="8">
        <v>7.6</v>
      </c>
      <c r="H29" s="8">
        <f t="shared" si="13"/>
        <v>836</v>
      </c>
      <c r="I29" s="9" t="s">
        <v>5</v>
      </c>
      <c r="J29" s="9" t="s">
        <v>5</v>
      </c>
      <c r="K29" s="11" t="str">
        <f t="shared" si="14"/>
        <v>ΟΚ</v>
      </c>
      <c r="L29" s="11"/>
      <c r="M29" s="8" t="s">
        <v>5</v>
      </c>
      <c r="N29" s="9">
        <f t="shared" si="15"/>
        <v>120</v>
      </c>
      <c r="O29" s="8"/>
      <c r="P29" s="8">
        <f t="shared" si="16"/>
        <v>0</v>
      </c>
      <c r="Q29" s="9"/>
      <c r="R29" s="9">
        <f t="shared" si="17"/>
        <v>0</v>
      </c>
      <c r="S29" s="9"/>
      <c r="T29" s="9">
        <f t="shared" si="18"/>
        <v>0</v>
      </c>
      <c r="U29" s="9" t="s">
        <v>3</v>
      </c>
      <c r="V29" s="9">
        <f t="shared" si="19"/>
        <v>30</v>
      </c>
      <c r="W29" s="9"/>
      <c r="X29" s="9">
        <f t="shared" si="20"/>
        <v>0</v>
      </c>
      <c r="Y29" s="9" t="s">
        <v>6</v>
      </c>
      <c r="Z29" s="9">
        <f t="shared" si="21"/>
        <v>50</v>
      </c>
      <c r="AA29" s="9"/>
      <c r="AB29" s="9">
        <f t="shared" si="22"/>
        <v>0</v>
      </c>
      <c r="AC29" s="9"/>
      <c r="AD29" s="9">
        <f t="shared" si="23"/>
        <v>0</v>
      </c>
      <c r="AE29" s="9"/>
      <c r="AF29" s="24">
        <f t="shared" si="24"/>
        <v>0</v>
      </c>
      <c r="AG29" s="25">
        <f t="shared" si="25"/>
        <v>1036</v>
      </c>
      <c r="AH29" s="32"/>
    </row>
    <row r="30" spans="1:44" ht="18" customHeight="1" x14ac:dyDescent="0.25">
      <c r="A30" s="9">
        <v>27</v>
      </c>
      <c r="B30" s="14" t="s">
        <v>285</v>
      </c>
      <c r="C30" s="14" t="s">
        <v>470</v>
      </c>
      <c r="D30" s="23" t="s">
        <v>286</v>
      </c>
      <c r="E30" s="23" t="s">
        <v>287</v>
      </c>
      <c r="F30" s="8" t="s">
        <v>5</v>
      </c>
      <c r="G30" s="8">
        <v>6.58</v>
      </c>
      <c r="H30" s="8">
        <f t="shared" si="13"/>
        <v>723.8</v>
      </c>
      <c r="I30" s="9" t="s">
        <v>5</v>
      </c>
      <c r="J30" s="9" t="s">
        <v>5</v>
      </c>
      <c r="K30" s="11" t="str">
        <f t="shared" si="14"/>
        <v>ΟΚ</v>
      </c>
      <c r="L30" s="11"/>
      <c r="M30" s="8" t="s">
        <v>5</v>
      </c>
      <c r="N30" s="9">
        <f t="shared" si="15"/>
        <v>120</v>
      </c>
      <c r="O30" s="8" t="s">
        <v>5</v>
      </c>
      <c r="P30" s="8">
        <f t="shared" si="16"/>
        <v>60</v>
      </c>
      <c r="Q30" s="9"/>
      <c r="R30" s="9">
        <f t="shared" si="17"/>
        <v>0</v>
      </c>
      <c r="S30" s="9"/>
      <c r="T30" s="9">
        <f t="shared" si="18"/>
        <v>0</v>
      </c>
      <c r="U30" s="9" t="s">
        <v>2</v>
      </c>
      <c r="V30" s="9">
        <f t="shared" si="19"/>
        <v>70</v>
      </c>
      <c r="W30" s="9" t="s">
        <v>3</v>
      </c>
      <c r="X30" s="9">
        <f t="shared" si="20"/>
        <v>30</v>
      </c>
      <c r="Y30" s="9" t="s">
        <v>3</v>
      </c>
      <c r="Z30" s="9">
        <f t="shared" si="21"/>
        <v>30</v>
      </c>
      <c r="AA30" s="9"/>
      <c r="AB30" s="9">
        <f t="shared" si="22"/>
        <v>0</v>
      </c>
      <c r="AC30" s="9"/>
      <c r="AD30" s="9">
        <f t="shared" si="23"/>
        <v>0</v>
      </c>
      <c r="AE30" s="9"/>
      <c r="AF30" s="24">
        <f t="shared" si="24"/>
        <v>0</v>
      </c>
      <c r="AG30" s="25">
        <f t="shared" si="25"/>
        <v>1033.8</v>
      </c>
      <c r="AH30" s="9"/>
    </row>
    <row r="31" spans="1:44" ht="18" customHeight="1" x14ac:dyDescent="0.25">
      <c r="A31" s="9">
        <v>28</v>
      </c>
      <c r="B31" s="14" t="s">
        <v>88</v>
      </c>
      <c r="C31" s="14" t="s">
        <v>388</v>
      </c>
      <c r="D31" s="23" t="s">
        <v>89</v>
      </c>
      <c r="E31" s="23" t="s">
        <v>90</v>
      </c>
      <c r="F31" s="8" t="s">
        <v>5</v>
      </c>
      <c r="G31" s="8">
        <v>6.22</v>
      </c>
      <c r="H31" s="8">
        <f t="shared" si="13"/>
        <v>684.19999999999993</v>
      </c>
      <c r="I31" s="9" t="s">
        <v>5</v>
      </c>
      <c r="J31" s="9" t="s">
        <v>5</v>
      </c>
      <c r="K31" s="11" t="str">
        <f t="shared" si="14"/>
        <v>ΟΚ</v>
      </c>
      <c r="L31" s="11"/>
      <c r="M31" s="8" t="s">
        <v>5</v>
      </c>
      <c r="N31" s="9">
        <f t="shared" si="15"/>
        <v>120</v>
      </c>
      <c r="O31" s="8"/>
      <c r="P31" s="8">
        <f t="shared" si="16"/>
        <v>0</v>
      </c>
      <c r="Q31" s="9"/>
      <c r="R31" s="9">
        <f t="shared" si="17"/>
        <v>0</v>
      </c>
      <c r="S31" s="9"/>
      <c r="T31" s="9">
        <f t="shared" si="18"/>
        <v>0</v>
      </c>
      <c r="U31" s="9"/>
      <c r="V31" s="9">
        <f t="shared" si="19"/>
        <v>0</v>
      </c>
      <c r="W31" s="9"/>
      <c r="X31" s="9">
        <f t="shared" si="20"/>
        <v>0</v>
      </c>
      <c r="Y31" s="9" t="s">
        <v>3</v>
      </c>
      <c r="Z31" s="9">
        <f t="shared" si="21"/>
        <v>30</v>
      </c>
      <c r="AA31" s="9"/>
      <c r="AB31" s="9">
        <f t="shared" si="22"/>
        <v>0</v>
      </c>
      <c r="AC31" s="9">
        <v>11</v>
      </c>
      <c r="AD31" s="9">
        <f t="shared" si="23"/>
        <v>187</v>
      </c>
      <c r="AE31" s="9"/>
      <c r="AF31" s="24">
        <f t="shared" si="24"/>
        <v>0</v>
      </c>
      <c r="AG31" s="25">
        <f t="shared" si="25"/>
        <v>1021.1999999999999</v>
      </c>
      <c r="AH31" s="9"/>
    </row>
    <row r="32" spans="1:44" ht="18" customHeight="1" x14ac:dyDescent="0.25">
      <c r="A32" s="9">
        <v>29</v>
      </c>
      <c r="B32" s="14" t="s">
        <v>130</v>
      </c>
      <c r="C32" s="14" t="s">
        <v>401</v>
      </c>
      <c r="D32" s="23" t="s">
        <v>131</v>
      </c>
      <c r="E32" s="23" t="s">
        <v>132</v>
      </c>
      <c r="F32" s="8" t="s">
        <v>5</v>
      </c>
      <c r="G32" s="8">
        <v>7.82</v>
      </c>
      <c r="H32" s="8">
        <f t="shared" si="13"/>
        <v>860.2</v>
      </c>
      <c r="I32" s="9" t="s">
        <v>5</v>
      </c>
      <c r="J32" s="9" t="s">
        <v>5</v>
      </c>
      <c r="K32" s="11" t="str">
        <f t="shared" si="14"/>
        <v>ΟΚ</v>
      </c>
      <c r="L32" s="11"/>
      <c r="M32" s="8" t="s">
        <v>5</v>
      </c>
      <c r="N32" s="9">
        <f t="shared" si="15"/>
        <v>120</v>
      </c>
      <c r="O32" s="8"/>
      <c r="P32" s="8">
        <f t="shared" si="16"/>
        <v>0</v>
      </c>
      <c r="Q32" s="9"/>
      <c r="R32" s="9">
        <f t="shared" si="17"/>
        <v>0</v>
      </c>
      <c r="S32" s="9"/>
      <c r="T32" s="9">
        <f t="shared" si="18"/>
        <v>0</v>
      </c>
      <c r="U32" s="9"/>
      <c r="V32" s="9">
        <f t="shared" si="19"/>
        <v>0</v>
      </c>
      <c r="W32" s="9"/>
      <c r="X32" s="9">
        <f t="shared" si="20"/>
        <v>0</v>
      </c>
      <c r="Y32" s="9" t="s">
        <v>3</v>
      </c>
      <c r="Z32" s="9">
        <f t="shared" si="21"/>
        <v>30</v>
      </c>
      <c r="AA32" s="9"/>
      <c r="AB32" s="9">
        <f t="shared" si="22"/>
        <v>0</v>
      </c>
      <c r="AC32" s="9"/>
      <c r="AD32" s="9">
        <f t="shared" si="23"/>
        <v>0</v>
      </c>
      <c r="AE32" s="9"/>
      <c r="AF32" s="24">
        <f t="shared" si="24"/>
        <v>0</v>
      </c>
      <c r="AG32" s="25">
        <f t="shared" si="25"/>
        <v>1010.2</v>
      </c>
      <c r="AH32" s="9"/>
    </row>
    <row r="33" spans="1:34" ht="18" customHeight="1" x14ac:dyDescent="0.25">
      <c r="A33" s="9">
        <v>30</v>
      </c>
      <c r="B33" s="14" t="s">
        <v>306</v>
      </c>
      <c r="C33" s="14" t="s">
        <v>461</v>
      </c>
      <c r="D33" s="23" t="s">
        <v>307</v>
      </c>
      <c r="E33" s="23" t="s">
        <v>308</v>
      </c>
      <c r="F33" s="8" t="s">
        <v>5</v>
      </c>
      <c r="G33" s="8">
        <v>8.5399999999999991</v>
      </c>
      <c r="H33" s="8">
        <f t="shared" si="13"/>
        <v>939.39999999999986</v>
      </c>
      <c r="I33" s="9" t="s">
        <v>5</v>
      </c>
      <c r="J33" s="9" t="s">
        <v>5</v>
      </c>
      <c r="K33" s="11" t="str">
        <f t="shared" si="14"/>
        <v>ΟΚ</v>
      </c>
      <c r="L33" s="11"/>
      <c r="M33" s="8"/>
      <c r="N33" s="9">
        <f t="shared" si="15"/>
        <v>0</v>
      </c>
      <c r="O33" s="8"/>
      <c r="P33" s="8">
        <f t="shared" si="16"/>
        <v>0</v>
      </c>
      <c r="Q33" s="9"/>
      <c r="R33" s="9">
        <f t="shared" si="17"/>
        <v>0</v>
      </c>
      <c r="S33" s="9"/>
      <c r="T33" s="9">
        <f t="shared" si="18"/>
        <v>0</v>
      </c>
      <c r="U33" s="9"/>
      <c r="V33" s="9">
        <f t="shared" si="19"/>
        <v>0</v>
      </c>
      <c r="W33" s="9"/>
      <c r="X33" s="9">
        <f t="shared" si="20"/>
        <v>0</v>
      </c>
      <c r="Y33" s="9" t="s">
        <v>2</v>
      </c>
      <c r="Z33" s="9">
        <f t="shared" si="21"/>
        <v>70</v>
      </c>
      <c r="AA33" s="9"/>
      <c r="AB33" s="9">
        <f t="shared" si="22"/>
        <v>0</v>
      </c>
      <c r="AC33" s="9"/>
      <c r="AD33" s="9">
        <f t="shared" si="23"/>
        <v>0</v>
      </c>
      <c r="AE33" s="9"/>
      <c r="AF33" s="24">
        <f t="shared" si="24"/>
        <v>0</v>
      </c>
      <c r="AG33" s="25">
        <f t="shared" si="25"/>
        <v>1009.3999999999999</v>
      </c>
      <c r="AH33" s="9"/>
    </row>
    <row r="34" spans="1:34" ht="18" customHeight="1" x14ac:dyDescent="0.25">
      <c r="A34" s="9">
        <v>31</v>
      </c>
      <c r="B34" s="14" t="s">
        <v>261</v>
      </c>
      <c r="C34" s="14" t="s">
        <v>343</v>
      </c>
      <c r="D34" s="23" t="s">
        <v>262</v>
      </c>
      <c r="E34" s="23" t="s">
        <v>48</v>
      </c>
      <c r="F34" s="8" t="s">
        <v>5</v>
      </c>
      <c r="G34" s="8">
        <v>5.98</v>
      </c>
      <c r="H34" s="8">
        <f t="shared" si="13"/>
        <v>657.80000000000007</v>
      </c>
      <c r="I34" s="9" t="s">
        <v>5</v>
      </c>
      <c r="J34" s="9" t="s">
        <v>5</v>
      </c>
      <c r="K34" s="11" t="str">
        <f t="shared" si="14"/>
        <v>ΟΚ</v>
      </c>
      <c r="L34" s="11"/>
      <c r="M34" s="8"/>
      <c r="N34" s="9">
        <f t="shared" si="15"/>
        <v>0</v>
      </c>
      <c r="O34" s="8"/>
      <c r="P34" s="8">
        <f t="shared" si="16"/>
        <v>0</v>
      </c>
      <c r="Q34" s="9"/>
      <c r="R34" s="9">
        <f t="shared" si="17"/>
        <v>0</v>
      </c>
      <c r="S34" s="9"/>
      <c r="T34" s="9">
        <f t="shared" si="18"/>
        <v>0</v>
      </c>
      <c r="U34" s="9"/>
      <c r="V34" s="9">
        <f t="shared" si="19"/>
        <v>0</v>
      </c>
      <c r="W34" s="9"/>
      <c r="X34" s="9">
        <f t="shared" si="20"/>
        <v>0</v>
      </c>
      <c r="Y34" s="9" t="s">
        <v>3</v>
      </c>
      <c r="Z34" s="9">
        <f t="shared" si="21"/>
        <v>30</v>
      </c>
      <c r="AA34" s="9"/>
      <c r="AB34" s="9">
        <f t="shared" si="22"/>
        <v>0</v>
      </c>
      <c r="AC34" s="9">
        <v>18</v>
      </c>
      <c r="AD34" s="9">
        <f t="shared" si="23"/>
        <v>306</v>
      </c>
      <c r="AE34" s="9"/>
      <c r="AF34" s="24">
        <f t="shared" si="24"/>
        <v>0</v>
      </c>
      <c r="AG34" s="25">
        <f t="shared" si="25"/>
        <v>993.80000000000007</v>
      </c>
      <c r="AH34" s="9"/>
    </row>
    <row r="35" spans="1:34" ht="18" customHeight="1" x14ac:dyDescent="0.25">
      <c r="A35" s="9">
        <v>32</v>
      </c>
      <c r="B35" s="14" t="s">
        <v>290</v>
      </c>
      <c r="C35" s="14" t="s">
        <v>469</v>
      </c>
      <c r="D35" s="23" t="s">
        <v>291</v>
      </c>
      <c r="E35" s="23" t="s">
        <v>149</v>
      </c>
      <c r="F35" s="8" t="s">
        <v>5</v>
      </c>
      <c r="G35" s="8">
        <v>7.64</v>
      </c>
      <c r="H35" s="8">
        <f t="shared" si="13"/>
        <v>840.4</v>
      </c>
      <c r="I35" s="9" t="s">
        <v>5</v>
      </c>
      <c r="J35" s="9" t="s">
        <v>5</v>
      </c>
      <c r="K35" s="11" t="str">
        <f t="shared" si="14"/>
        <v>ΟΚ</v>
      </c>
      <c r="L35" s="11"/>
      <c r="M35" s="8" t="s">
        <v>5</v>
      </c>
      <c r="N35" s="9">
        <f t="shared" si="15"/>
        <v>120</v>
      </c>
      <c r="O35" s="8"/>
      <c r="P35" s="8">
        <f t="shared" si="16"/>
        <v>0</v>
      </c>
      <c r="Q35" s="9"/>
      <c r="R35" s="9">
        <f t="shared" si="17"/>
        <v>0</v>
      </c>
      <c r="S35" s="9"/>
      <c r="T35" s="9">
        <f t="shared" si="18"/>
        <v>0</v>
      </c>
      <c r="U35" s="9"/>
      <c r="V35" s="9">
        <f t="shared" si="19"/>
        <v>0</v>
      </c>
      <c r="W35" s="9"/>
      <c r="X35" s="9">
        <f t="shared" si="20"/>
        <v>0</v>
      </c>
      <c r="Y35" s="9" t="s">
        <v>3</v>
      </c>
      <c r="Z35" s="9">
        <f t="shared" si="21"/>
        <v>30</v>
      </c>
      <c r="AA35" s="9"/>
      <c r="AB35" s="9">
        <f t="shared" si="22"/>
        <v>0</v>
      </c>
      <c r="AC35" s="9"/>
      <c r="AD35" s="9">
        <f t="shared" si="23"/>
        <v>0</v>
      </c>
      <c r="AE35" s="9"/>
      <c r="AF35" s="24">
        <f t="shared" si="24"/>
        <v>0</v>
      </c>
      <c r="AG35" s="25">
        <f t="shared" si="25"/>
        <v>990.4</v>
      </c>
      <c r="AH35" s="9"/>
    </row>
    <row r="36" spans="1:34" ht="18" customHeight="1" x14ac:dyDescent="0.25">
      <c r="A36" s="9">
        <v>33</v>
      </c>
      <c r="B36" s="14" t="s">
        <v>46</v>
      </c>
      <c r="C36" s="14" t="s">
        <v>374</v>
      </c>
      <c r="D36" s="23" t="s">
        <v>47</v>
      </c>
      <c r="E36" s="23" t="s">
        <v>48</v>
      </c>
      <c r="F36" s="8" t="s">
        <v>5</v>
      </c>
      <c r="G36" s="8">
        <v>7.01</v>
      </c>
      <c r="H36" s="8">
        <f t="shared" si="13"/>
        <v>771.1</v>
      </c>
      <c r="I36" s="9" t="s">
        <v>5</v>
      </c>
      <c r="J36" s="9" t="s">
        <v>5</v>
      </c>
      <c r="K36" s="11" t="str">
        <f t="shared" si="14"/>
        <v>ΟΚ</v>
      </c>
      <c r="L36" s="11"/>
      <c r="M36" s="8"/>
      <c r="N36" s="9">
        <f t="shared" si="15"/>
        <v>0</v>
      </c>
      <c r="O36" s="8"/>
      <c r="P36" s="8">
        <f t="shared" si="16"/>
        <v>0</v>
      </c>
      <c r="Q36" s="9"/>
      <c r="R36" s="9">
        <f t="shared" si="17"/>
        <v>0</v>
      </c>
      <c r="S36" s="9"/>
      <c r="T36" s="9">
        <f t="shared" si="18"/>
        <v>0</v>
      </c>
      <c r="U36" s="9"/>
      <c r="V36" s="9">
        <f t="shared" si="19"/>
        <v>0</v>
      </c>
      <c r="W36" s="9"/>
      <c r="X36" s="9">
        <f t="shared" si="20"/>
        <v>0</v>
      </c>
      <c r="Y36" s="9" t="s">
        <v>3</v>
      </c>
      <c r="Z36" s="9">
        <f t="shared" si="21"/>
        <v>30</v>
      </c>
      <c r="AA36" s="9"/>
      <c r="AB36" s="9">
        <f t="shared" si="22"/>
        <v>0</v>
      </c>
      <c r="AC36" s="9">
        <v>11</v>
      </c>
      <c r="AD36" s="9">
        <f t="shared" si="23"/>
        <v>187</v>
      </c>
      <c r="AE36" s="9"/>
      <c r="AF36" s="24">
        <f t="shared" si="24"/>
        <v>0</v>
      </c>
      <c r="AG36" s="25">
        <f t="shared" si="25"/>
        <v>988.1</v>
      </c>
      <c r="AH36" s="9"/>
    </row>
    <row r="37" spans="1:34" ht="18" customHeight="1" x14ac:dyDescent="0.25">
      <c r="A37" s="9">
        <v>34</v>
      </c>
      <c r="B37" s="14" t="s">
        <v>316</v>
      </c>
      <c r="C37" s="14" t="s">
        <v>458</v>
      </c>
      <c r="D37" s="23" t="s">
        <v>317</v>
      </c>
      <c r="E37" s="23" t="s">
        <v>191</v>
      </c>
      <c r="F37" s="8" t="s">
        <v>5</v>
      </c>
      <c r="G37" s="8">
        <v>6.95</v>
      </c>
      <c r="H37" s="8">
        <f t="shared" si="13"/>
        <v>764.5</v>
      </c>
      <c r="I37" s="9" t="s">
        <v>5</v>
      </c>
      <c r="J37" s="9" t="s">
        <v>5</v>
      </c>
      <c r="K37" s="11" t="str">
        <f t="shared" si="14"/>
        <v>ΟΚ</v>
      </c>
      <c r="L37" s="11"/>
      <c r="M37" s="8" t="s">
        <v>5</v>
      </c>
      <c r="N37" s="9">
        <f t="shared" si="15"/>
        <v>120</v>
      </c>
      <c r="O37" s="8"/>
      <c r="P37" s="8">
        <f t="shared" si="16"/>
        <v>0</v>
      </c>
      <c r="Q37" s="9"/>
      <c r="R37" s="9">
        <f t="shared" si="17"/>
        <v>0</v>
      </c>
      <c r="S37" s="9"/>
      <c r="T37" s="9">
        <f t="shared" si="18"/>
        <v>0</v>
      </c>
      <c r="U37" s="9" t="s">
        <v>3</v>
      </c>
      <c r="V37" s="9">
        <f t="shared" si="19"/>
        <v>30</v>
      </c>
      <c r="W37" s="9"/>
      <c r="X37" s="9">
        <f t="shared" si="20"/>
        <v>0</v>
      </c>
      <c r="Y37" s="9" t="s">
        <v>2</v>
      </c>
      <c r="Z37" s="9">
        <f t="shared" si="21"/>
        <v>70</v>
      </c>
      <c r="AA37" s="9"/>
      <c r="AB37" s="9">
        <f t="shared" si="22"/>
        <v>0</v>
      </c>
      <c r="AC37" s="9"/>
      <c r="AD37" s="9">
        <f t="shared" si="23"/>
        <v>0</v>
      </c>
      <c r="AE37" s="9"/>
      <c r="AF37" s="24">
        <f t="shared" si="24"/>
        <v>0</v>
      </c>
      <c r="AG37" s="25">
        <f t="shared" si="25"/>
        <v>984.5</v>
      </c>
      <c r="AH37" s="9"/>
    </row>
    <row r="38" spans="1:34" ht="18" customHeight="1" x14ac:dyDescent="0.25">
      <c r="A38" s="9">
        <v>35</v>
      </c>
      <c r="B38" s="14" t="s">
        <v>292</v>
      </c>
      <c r="C38" s="14" t="s">
        <v>468</v>
      </c>
      <c r="D38" s="23" t="s">
        <v>293</v>
      </c>
      <c r="E38" s="23" t="s">
        <v>179</v>
      </c>
      <c r="F38" s="8" t="s">
        <v>5</v>
      </c>
      <c r="G38" s="8">
        <v>6.39</v>
      </c>
      <c r="H38" s="8">
        <f t="shared" si="13"/>
        <v>702.9</v>
      </c>
      <c r="I38" s="9" t="s">
        <v>5</v>
      </c>
      <c r="J38" s="9" t="s">
        <v>5</v>
      </c>
      <c r="K38" s="11" t="str">
        <f t="shared" si="14"/>
        <v>ΟΚ</v>
      </c>
      <c r="L38" s="11"/>
      <c r="M38" s="8" t="s">
        <v>5</v>
      </c>
      <c r="N38" s="9">
        <f t="shared" si="15"/>
        <v>120</v>
      </c>
      <c r="O38" s="8" t="s">
        <v>5</v>
      </c>
      <c r="P38" s="8">
        <f t="shared" si="16"/>
        <v>60</v>
      </c>
      <c r="Q38" s="9"/>
      <c r="R38" s="9">
        <f t="shared" si="17"/>
        <v>0</v>
      </c>
      <c r="S38" s="9"/>
      <c r="T38" s="9">
        <f t="shared" si="18"/>
        <v>0</v>
      </c>
      <c r="U38" s="9" t="s">
        <v>3</v>
      </c>
      <c r="V38" s="9">
        <f t="shared" si="19"/>
        <v>30</v>
      </c>
      <c r="W38" s="9"/>
      <c r="X38" s="9">
        <f t="shared" si="20"/>
        <v>0</v>
      </c>
      <c r="Y38" s="9" t="s">
        <v>2</v>
      </c>
      <c r="Z38" s="9">
        <f t="shared" si="21"/>
        <v>70</v>
      </c>
      <c r="AA38" s="9"/>
      <c r="AB38" s="9">
        <f t="shared" si="22"/>
        <v>0</v>
      </c>
      <c r="AC38" s="9"/>
      <c r="AD38" s="9">
        <f t="shared" si="23"/>
        <v>0</v>
      </c>
      <c r="AE38" s="9"/>
      <c r="AF38" s="24">
        <f t="shared" si="24"/>
        <v>0</v>
      </c>
      <c r="AG38" s="25">
        <f t="shared" si="25"/>
        <v>982.9</v>
      </c>
      <c r="AH38" s="9"/>
    </row>
    <row r="39" spans="1:34" ht="18" customHeight="1" x14ac:dyDescent="0.25">
      <c r="A39" s="9">
        <v>36</v>
      </c>
      <c r="B39" s="30" t="s">
        <v>330</v>
      </c>
      <c r="C39" s="30" t="s">
        <v>333</v>
      </c>
      <c r="D39" s="31" t="s">
        <v>329</v>
      </c>
      <c r="E39" s="31" t="s">
        <v>140</v>
      </c>
      <c r="F39" s="8" t="s">
        <v>5</v>
      </c>
      <c r="G39" s="8">
        <v>7.18</v>
      </c>
      <c r="H39" s="8">
        <f t="shared" si="13"/>
        <v>789.8</v>
      </c>
      <c r="I39" s="9" t="s">
        <v>5</v>
      </c>
      <c r="J39" s="9" t="s">
        <v>5</v>
      </c>
      <c r="K39" s="11" t="str">
        <f t="shared" si="14"/>
        <v>ΟΚ</v>
      </c>
      <c r="L39" s="11"/>
      <c r="M39" s="8" t="s">
        <v>5</v>
      </c>
      <c r="N39" s="9">
        <f t="shared" si="15"/>
        <v>120</v>
      </c>
      <c r="O39" s="8"/>
      <c r="P39" s="8">
        <f t="shared" si="16"/>
        <v>0</v>
      </c>
      <c r="Q39" s="9"/>
      <c r="R39" s="9">
        <f t="shared" si="17"/>
        <v>0</v>
      </c>
      <c r="S39" s="9"/>
      <c r="T39" s="9">
        <f t="shared" si="18"/>
        <v>0</v>
      </c>
      <c r="U39" s="9"/>
      <c r="V39" s="9">
        <f t="shared" si="19"/>
        <v>0</v>
      </c>
      <c r="W39" s="9"/>
      <c r="X39" s="9">
        <f t="shared" si="20"/>
        <v>0</v>
      </c>
      <c r="Y39" s="9" t="s">
        <v>2</v>
      </c>
      <c r="Z39" s="9">
        <f t="shared" si="21"/>
        <v>70</v>
      </c>
      <c r="AA39" s="9"/>
      <c r="AB39" s="9">
        <f t="shared" si="22"/>
        <v>0</v>
      </c>
      <c r="AC39" s="9"/>
      <c r="AD39" s="9">
        <f t="shared" si="23"/>
        <v>0</v>
      </c>
      <c r="AE39" s="9"/>
      <c r="AF39" s="24">
        <f t="shared" si="24"/>
        <v>0</v>
      </c>
      <c r="AG39" s="25">
        <f t="shared" si="25"/>
        <v>979.8</v>
      </c>
      <c r="AH39" s="9"/>
    </row>
    <row r="40" spans="1:34" ht="18" customHeight="1" x14ac:dyDescent="0.25">
      <c r="A40" s="9">
        <v>37</v>
      </c>
      <c r="B40" s="14" t="s">
        <v>72</v>
      </c>
      <c r="C40" s="14" t="s">
        <v>382</v>
      </c>
      <c r="D40" s="23" t="s">
        <v>73</v>
      </c>
      <c r="E40" s="23" t="s">
        <v>61</v>
      </c>
      <c r="F40" s="8" t="s">
        <v>5</v>
      </c>
      <c r="G40" s="8">
        <v>7.5</v>
      </c>
      <c r="H40" s="8">
        <f t="shared" si="13"/>
        <v>825</v>
      </c>
      <c r="I40" s="9" t="s">
        <v>5</v>
      </c>
      <c r="J40" s="9" t="s">
        <v>5</v>
      </c>
      <c r="K40" s="11" t="str">
        <f t="shared" si="14"/>
        <v>ΟΚ</v>
      </c>
      <c r="L40" s="11"/>
      <c r="M40" s="8" t="s">
        <v>5</v>
      </c>
      <c r="N40" s="9">
        <f t="shared" si="15"/>
        <v>120</v>
      </c>
      <c r="O40" s="8"/>
      <c r="P40" s="8">
        <f t="shared" si="16"/>
        <v>0</v>
      </c>
      <c r="Q40" s="9"/>
      <c r="R40" s="9">
        <f t="shared" si="17"/>
        <v>0</v>
      </c>
      <c r="S40" s="9"/>
      <c r="T40" s="9">
        <f t="shared" si="18"/>
        <v>0</v>
      </c>
      <c r="U40" s="9"/>
      <c r="V40" s="9">
        <f t="shared" si="19"/>
        <v>0</v>
      </c>
      <c r="W40" s="9"/>
      <c r="X40" s="9">
        <f t="shared" si="20"/>
        <v>0</v>
      </c>
      <c r="Y40" s="9" t="s">
        <v>3</v>
      </c>
      <c r="Z40" s="9">
        <f t="shared" si="21"/>
        <v>30</v>
      </c>
      <c r="AA40" s="9"/>
      <c r="AB40" s="9">
        <f t="shared" si="22"/>
        <v>0</v>
      </c>
      <c r="AC40" s="9"/>
      <c r="AD40" s="9">
        <f t="shared" si="23"/>
        <v>0</v>
      </c>
      <c r="AE40" s="9"/>
      <c r="AF40" s="24">
        <f t="shared" si="24"/>
        <v>0</v>
      </c>
      <c r="AG40" s="25">
        <f t="shared" si="25"/>
        <v>975</v>
      </c>
      <c r="AH40" s="9"/>
    </row>
    <row r="41" spans="1:34" ht="18" customHeight="1" x14ac:dyDescent="0.25">
      <c r="A41" s="9">
        <v>38</v>
      </c>
      <c r="B41" s="14" t="s">
        <v>110</v>
      </c>
      <c r="C41" s="14" t="s">
        <v>394</v>
      </c>
      <c r="D41" s="23" t="s">
        <v>111</v>
      </c>
      <c r="E41" s="23" t="s">
        <v>112</v>
      </c>
      <c r="F41" s="8" t="s">
        <v>5</v>
      </c>
      <c r="G41" s="8">
        <v>7.95</v>
      </c>
      <c r="H41" s="8">
        <f t="shared" si="13"/>
        <v>874.5</v>
      </c>
      <c r="I41" s="9" t="s">
        <v>5</v>
      </c>
      <c r="J41" s="9" t="s">
        <v>5</v>
      </c>
      <c r="K41" s="11" t="str">
        <f t="shared" si="14"/>
        <v>ΟΚ</v>
      </c>
      <c r="L41" s="11"/>
      <c r="M41" s="8"/>
      <c r="N41" s="9">
        <f t="shared" si="15"/>
        <v>0</v>
      </c>
      <c r="O41" s="8"/>
      <c r="P41" s="8">
        <f t="shared" si="16"/>
        <v>0</v>
      </c>
      <c r="Q41" s="9"/>
      <c r="R41" s="9">
        <f t="shared" si="17"/>
        <v>0</v>
      </c>
      <c r="S41" s="9"/>
      <c r="T41" s="9">
        <f t="shared" si="18"/>
        <v>0</v>
      </c>
      <c r="U41" s="9" t="s">
        <v>3</v>
      </c>
      <c r="V41" s="9">
        <f t="shared" si="19"/>
        <v>30</v>
      </c>
      <c r="W41" s="9"/>
      <c r="X41" s="9">
        <f t="shared" si="20"/>
        <v>0</v>
      </c>
      <c r="Y41" s="9" t="s">
        <v>2</v>
      </c>
      <c r="Z41" s="9">
        <f t="shared" si="21"/>
        <v>70</v>
      </c>
      <c r="AA41" s="9"/>
      <c r="AB41" s="9">
        <f t="shared" si="22"/>
        <v>0</v>
      </c>
      <c r="AC41" s="9"/>
      <c r="AD41" s="9">
        <f t="shared" si="23"/>
        <v>0</v>
      </c>
      <c r="AE41" s="9"/>
      <c r="AF41" s="24">
        <f t="shared" si="24"/>
        <v>0</v>
      </c>
      <c r="AG41" s="25">
        <f t="shared" si="25"/>
        <v>974.5</v>
      </c>
      <c r="AH41" s="9"/>
    </row>
    <row r="42" spans="1:34" ht="18" customHeight="1" x14ac:dyDescent="0.25">
      <c r="A42" s="9">
        <v>39</v>
      </c>
      <c r="B42" s="14" t="s">
        <v>35</v>
      </c>
      <c r="C42" s="14" t="s">
        <v>360</v>
      </c>
      <c r="D42" s="23" t="s">
        <v>36</v>
      </c>
      <c r="E42" s="23" t="s">
        <v>39</v>
      </c>
      <c r="F42" s="8" t="s">
        <v>5</v>
      </c>
      <c r="G42" s="8">
        <v>6.19</v>
      </c>
      <c r="H42" s="8">
        <f t="shared" si="13"/>
        <v>680.90000000000009</v>
      </c>
      <c r="I42" s="9" t="s">
        <v>5</v>
      </c>
      <c r="J42" s="9" t="s">
        <v>5</v>
      </c>
      <c r="K42" s="11" t="str">
        <f t="shared" si="14"/>
        <v>ΟΚ</v>
      </c>
      <c r="L42" s="11"/>
      <c r="M42" s="8" t="s">
        <v>5</v>
      </c>
      <c r="N42" s="9">
        <f t="shared" si="15"/>
        <v>120</v>
      </c>
      <c r="O42" s="8"/>
      <c r="P42" s="8">
        <f t="shared" si="16"/>
        <v>0</v>
      </c>
      <c r="Q42" s="9"/>
      <c r="R42" s="9">
        <f t="shared" si="17"/>
        <v>0</v>
      </c>
      <c r="S42" s="9"/>
      <c r="T42" s="9">
        <f t="shared" si="18"/>
        <v>0</v>
      </c>
      <c r="U42" s="9"/>
      <c r="V42" s="9">
        <f t="shared" si="19"/>
        <v>0</v>
      </c>
      <c r="W42" s="9"/>
      <c r="X42" s="9">
        <f t="shared" si="20"/>
        <v>0</v>
      </c>
      <c r="Y42" s="9" t="s">
        <v>2</v>
      </c>
      <c r="Z42" s="9">
        <f t="shared" si="21"/>
        <v>70</v>
      </c>
      <c r="AA42" s="9"/>
      <c r="AB42" s="9">
        <f t="shared" si="22"/>
        <v>0</v>
      </c>
      <c r="AC42" s="9">
        <v>6</v>
      </c>
      <c r="AD42" s="9">
        <f t="shared" si="23"/>
        <v>102</v>
      </c>
      <c r="AE42" s="9"/>
      <c r="AF42" s="24">
        <f t="shared" si="24"/>
        <v>0</v>
      </c>
      <c r="AG42" s="25">
        <f t="shared" si="25"/>
        <v>972.90000000000009</v>
      </c>
      <c r="AH42" s="9"/>
    </row>
    <row r="43" spans="1:34" ht="18" customHeight="1" x14ac:dyDescent="0.25">
      <c r="A43" s="9">
        <v>40</v>
      </c>
      <c r="B43" s="14" t="s">
        <v>218</v>
      </c>
      <c r="C43" s="14" t="s">
        <v>429</v>
      </c>
      <c r="D43" s="23" t="s">
        <v>219</v>
      </c>
      <c r="E43" s="23" t="s">
        <v>61</v>
      </c>
      <c r="F43" s="8" t="s">
        <v>5</v>
      </c>
      <c r="G43" s="8">
        <v>8.5500000000000007</v>
      </c>
      <c r="H43" s="8">
        <f t="shared" si="13"/>
        <v>940.50000000000011</v>
      </c>
      <c r="I43" s="9" t="s">
        <v>5</v>
      </c>
      <c r="J43" s="9" t="s">
        <v>5</v>
      </c>
      <c r="K43" s="11" t="str">
        <f t="shared" si="14"/>
        <v>ΟΚ</v>
      </c>
      <c r="L43" s="11"/>
      <c r="M43" s="8"/>
      <c r="N43" s="9">
        <f t="shared" si="15"/>
        <v>0</v>
      </c>
      <c r="O43" s="8"/>
      <c r="P43" s="8">
        <f t="shared" si="16"/>
        <v>0</v>
      </c>
      <c r="Q43" s="9"/>
      <c r="R43" s="9">
        <f t="shared" si="17"/>
        <v>0</v>
      </c>
      <c r="S43" s="9"/>
      <c r="T43" s="9">
        <f t="shared" si="18"/>
        <v>0</v>
      </c>
      <c r="U43" s="9"/>
      <c r="V43" s="9">
        <f t="shared" si="19"/>
        <v>0</v>
      </c>
      <c r="W43" s="9"/>
      <c r="X43" s="9">
        <f t="shared" si="20"/>
        <v>0</v>
      </c>
      <c r="Y43" s="9" t="s">
        <v>3</v>
      </c>
      <c r="Z43" s="9">
        <f t="shared" si="21"/>
        <v>30</v>
      </c>
      <c r="AA43" s="9"/>
      <c r="AB43" s="9">
        <f t="shared" si="22"/>
        <v>0</v>
      </c>
      <c r="AC43" s="9"/>
      <c r="AD43" s="9">
        <f t="shared" si="23"/>
        <v>0</v>
      </c>
      <c r="AE43" s="9"/>
      <c r="AF43" s="24">
        <f t="shared" si="24"/>
        <v>0</v>
      </c>
      <c r="AG43" s="25">
        <f t="shared" si="25"/>
        <v>970.50000000000011</v>
      </c>
      <c r="AH43" s="9"/>
    </row>
    <row r="44" spans="1:34" s="7" customFormat="1" ht="18" customHeight="1" x14ac:dyDescent="0.25">
      <c r="A44" s="9">
        <v>41</v>
      </c>
      <c r="B44" s="14" t="s">
        <v>94</v>
      </c>
      <c r="C44" s="14" t="s">
        <v>390</v>
      </c>
      <c r="D44" s="23" t="s">
        <v>95</v>
      </c>
      <c r="E44" s="23" t="s">
        <v>96</v>
      </c>
      <c r="F44" s="8" t="s">
        <v>5</v>
      </c>
      <c r="G44" s="8">
        <v>7.11</v>
      </c>
      <c r="H44" s="8">
        <f t="shared" si="13"/>
        <v>782.1</v>
      </c>
      <c r="I44" s="9" t="s">
        <v>5</v>
      </c>
      <c r="J44" s="9" t="s">
        <v>5</v>
      </c>
      <c r="K44" s="11" t="str">
        <f t="shared" si="14"/>
        <v>ΟΚ</v>
      </c>
      <c r="L44" s="11"/>
      <c r="M44" s="8"/>
      <c r="N44" s="9">
        <f t="shared" si="15"/>
        <v>0</v>
      </c>
      <c r="O44" s="8"/>
      <c r="P44" s="8">
        <f t="shared" si="16"/>
        <v>0</v>
      </c>
      <c r="Q44" s="9"/>
      <c r="R44" s="9">
        <f t="shared" si="17"/>
        <v>0</v>
      </c>
      <c r="S44" s="9"/>
      <c r="T44" s="9">
        <f t="shared" si="18"/>
        <v>0</v>
      </c>
      <c r="U44" s="9" t="s">
        <v>3</v>
      </c>
      <c r="V44" s="9">
        <f t="shared" si="19"/>
        <v>30</v>
      </c>
      <c r="W44" s="9" t="s">
        <v>2</v>
      </c>
      <c r="X44" s="9">
        <f t="shared" si="20"/>
        <v>70</v>
      </c>
      <c r="Y44" s="9" t="s">
        <v>2</v>
      </c>
      <c r="Z44" s="9">
        <f t="shared" si="21"/>
        <v>70</v>
      </c>
      <c r="AA44" s="9"/>
      <c r="AB44" s="9">
        <f t="shared" si="22"/>
        <v>0</v>
      </c>
      <c r="AC44" s="9"/>
      <c r="AD44" s="9">
        <f t="shared" si="23"/>
        <v>0</v>
      </c>
      <c r="AE44" s="9"/>
      <c r="AF44" s="24">
        <f t="shared" si="24"/>
        <v>0</v>
      </c>
      <c r="AG44" s="25">
        <f t="shared" si="25"/>
        <v>952.1</v>
      </c>
      <c r="AH44" s="9"/>
    </row>
    <row r="45" spans="1:34" ht="18" customHeight="1" x14ac:dyDescent="0.25">
      <c r="A45" s="9">
        <v>42</v>
      </c>
      <c r="B45" s="14" t="s">
        <v>164</v>
      </c>
      <c r="C45" s="14" t="s">
        <v>410</v>
      </c>
      <c r="D45" s="23" t="s">
        <v>165</v>
      </c>
      <c r="E45" s="23" t="s">
        <v>166</v>
      </c>
      <c r="F45" s="8" t="s">
        <v>5</v>
      </c>
      <c r="G45" s="8">
        <v>8.36</v>
      </c>
      <c r="H45" s="8">
        <f t="shared" si="13"/>
        <v>919.59999999999991</v>
      </c>
      <c r="I45" s="9" t="s">
        <v>5</v>
      </c>
      <c r="J45" s="9" t="s">
        <v>5</v>
      </c>
      <c r="K45" s="11" t="str">
        <f t="shared" si="14"/>
        <v>ΟΚ</v>
      </c>
      <c r="L45" s="11"/>
      <c r="M45" s="8"/>
      <c r="N45" s="9">
        <f t="shared" si="15"/>
        <v>0</v>
      </c>
      <c r="O45" s="8"/>
      <c r="P45" s="8">
        <f t="shared" si="16"/>
        <v>0</v>
      </c>
      <c r="Q45" s="9"/>
      <c r="R45" s="9">
        <f t="shared" si="17"/>
        <v>0</v>
      </c>
      <c r="S45" s="9"/>
      <c r="T45" s="9">
        <f t="shared" si="18"/>
        <v>0</v>
      </c>
      <c r="U45" s="9"/>
      <c r="V45" s="9">
        <f t="shared" si="19"/>
        <v>0</v>
      </c>
      <c r="W45" s="9"/>
      <c r="X45" s="9">
        <f t="shared" si="20"/>
        <v>0</v>
      </c>
      <c r="Y45" s="9" t="s">
        <v>3</v>
      </c>
      <c r="Z45" s="9">
        <f t="shared" si="21"/>
        <v>30</v>
      </c>
      <c r="AA45" s="9"/>
      <c r="AB45" s="9">
        <f t="shared" si="22"/>
        <v>0</v>
      </c>
      <c r="AC45" s="9"/>
      <c r="AD45" s="9">
        <f t="shared" si="23"/>
        <v>0</v>
      </c>
      <c r="AE45" s="9"/>
      <c r="AF45" s="24">
        <f t="shared" si="24"/>
        <v>0</v>
      </c>
      <c r="AG45" s="25">
        <f t="shared" si="25"/>
        <v>949.59999999999991</v>
      </c>
      <c r="AH45" s="9"/>
    </row>
    <row r="46" spans="1:34" ht="18" customHeight="1" x14ac:dyDescent="0.25">
      <c r="A46" s="9">
        <v>43</v>
      </c>
      <c r="B46" s="14" t="s">
        <v>288</v>
      </c>
      <c r="C46" s="14" t="s">
        <v>471</v>
      </c>
      <c r="D46" s="23" t="s">
        <v>289</v>
      </c>
      <c r="E46" s="23" t="s">
        <v>112</v>
      </c>
      <c r="F46" s="8" t="s">
        <v>5</v>
      </c>
      <c r="G46" s="8">
        <v>7.06</v>
      </c>
      <c r="H46" s="8">
        <f t="shared" ref="H46:H77" si="26">G46*110</f>
        <v>776.59999999999991</v>
      </c>
      <c r="I46" s="9" t="s">
        <v>5</v>
      </c>
      <c r="J46" s="9" t="s">
        <v>5</v>
      </c>
      <c r="K46" s="11" t="str">
        <f t="shared" ref="K46:K77" si="27">IF(AND(F46="ΝΑΙ",IF(J46="ΝΑΙ",I46="ΝΑΙ",)),"ΟΚ","ΑΠΟΡΡΙΠΤΕΤΑΙ")</f>
        <v>ΟΚ</v>
      </c>
      <c r="L46" s="11"/>
      <c r="M46" s="8" t="s">
        <v>5</v>
      </c>
      <c r="N46" s="9">
        <f t="shared" ref="N46:N77" si="28">IF(M46="ΝΑΙ",120,0)</f>
        <v>120</v>
      </c>
      <c r="O46" s="8"/>
      <c r="P46" s="8">
        <f t="shared" ref="P46:P77" si="29">IF(O46="ΝΑΙ",60,0)</f>
        <v>0</v>
      </c>
      <c r="Q46" s="9"/>
      <c r="R46" s="9">
        <f t="shared" ref="R46:R77" si="30">IF(Q46="ΝΑΙ",250,0)</f>
        <v>0</v>
      </c>
      <c r="S46" s="9"/>
      <c r="T46" s="9">
        <f t="shared" ref="T46:T77" si="31">IF(S46="ΝΑΙ",120,0)</f>
        <v>0</v>
      </c>
      <c r="U46" s="9"/>
      <c r="V46" s="9">
        <f t="shared" ref="V46:V77" si="32">IF(U46="ΑΡΙΣΤΗ",70,IF(U46="ΠΟΛΥ ΚΑΛΗ",50,IF(U46="ΚΑΛΗ",30,)))</f>
        <v>0</v>
      </c>
      <c r="W46" s="9"/>
      <c r="X46" s="9">
        <f t="shared" ref="X46:X77" si="33">IF(W46="ΑΡΙΣΤΗ",70,IF(W46="ΠΟΛΥ ΚΑΛΗ",50,IF(W46="ΚΑΛΗ",30,)))</f>
        <v>0</v>
      </c>
      <c r="Y46" s="9" t="s">
        <v>3</v>
      </c>
      <c r="Z46" s="9">
        <f t="shared" ref="Z46:Z77" si="34">IF(Y46="ΑΡΙΣΤΗ",70,IF(Y46="ΠΟΛΥ ΚΑΛΗ",50,IF(Y46="ΚΑΛΗ",30,)))</f>
        <v>30</v>
      </c>
      <c r="AA46" s="9"/>
      <c r="AB46" s="9">
        <f t="shared" ref="AB46:AB77" si="35">IF(AA46="ΝΑΙ",150,0)</f>
        <v>0</v>
      </c>
      <c r="AC46" s="9"/>
      <c r="AD46" s="9">
        <f t="shared" ref="AD46:AD77" si="36">AC46*17</f>
        <v>0</v>
      </c>
      <c r="AE46" s="9"/>
      <c r="AF46" s="24">
        <f t="shared" ref="AF46:AF77" si="37">AE46*7</f>
        <v>0</v>
      </c>
      <c r="AG46" s="25">
        <f t="shared" ref="AG46:AG77" si="38">H46+AB46+N46+P46+R46+T46+V46+X46+Z46+AD46+AF46</f>
        <v>926.59999999999991</v>
      </c>
      <c r="AH46" s="9"/>
    </row>
    <row r="47" spans="1:34" ht="18" customHeight="1" x14ac:dyDescent="0.25">
      <c r="A47" s="9">
        <v>44</v>
      </c>
      <c r="B47" s="14" t="s">
        <v>326</v>
      </c>
      <c r="C47" s="14" t="s">
        <v>472</v>
      </c>
      <c r="D47" s="23" t="s">
        <v>327</v>
      </c>
      <c r="E47" s="23" t="s">
        <v>37</v>
      </c>
      <c r="F47" s="8" t="s">
        <v>5</v>
      </c>
      <c r="G47" s="8">
        <v>7.42</v>
      </c>
      <c r="H47" s="8">
        <f t="shared" si="26"/>
        <v>816.2</v>
      </c>
      <c r="I47" s="9" t="s">
        <v>5</v>
      </c>
      <c r="J47" s="9" t="s">
        <v>5</v>
      </c>
      <c r="K47" s="11" t="str">
        <f t="shared" si="27"/>
        <v>ΟΚ</v>
      </c>
      <c r="L47" s="11"/>
      <c r="M47" s="8"/>
      <c r="N47" s="9">
        <f t="shared" si="28"/>
        <v>0</v>
      </c>
      <c r="O47" s="8"/>
      <c r="P47" s="8">
        <f t="shared" si="29"/>
        <v>0</v>
      </c>
      <c r="Q47" s="9"/>
      <c r="R47" s="9">
        <f t="shared" si="30"/>
        <v>0</v>
      </c>
      <c r="S47" s="9"/>
      <c r="T47" s="9">
        <f t="shared" si="31"/>
        <v>0</v>
      </c>
      <c r="U47" s="9" t="s">
        <v>3</v>
      </c>
      <c r="V47" s="9">
        <f t="shared" si="32"/>
        <v>30</v>
      </c>
      <c r="W47" s="9"/>
      <c r="X47" s="9">
        <f t="shared" si="33"/>
        <v>0</v>
      </c>
      <c r="Y47" s="9" t="s">
        <v>2</v>
      </c>
      <c r="Z47" s="9">
        <f t="shared" si="34"/>
        <v>70</v>
      </c>
      <c r="AA47" s="9"/>
      <c r="AB47" s="9">
        <f t="shared" si="35"/>
        <v>0</v>
      </c>
      <c r="AC47" s="9"/>
      <c r="AD47" s="9">
        <f t="shared" si="36"/>
        <v>0</v>
      </c>
      <c r="AE47" s="9"/>
      <c r="AF47" s="24">
        <f t="shared" si="37"/>
        <v>0</v>
      </c>
      <c r="AG47" s="25">
        <f t="shared" si="38"/>
        <v>916.2</v>
      </c>
      <c r="AH47" s="9"/>
    </row>
    <row r="48" spans="1:34" ht="18" customHeight="1" x14ac:dyDescent="0.25">
      <c r="A48" s="9">
        <v>45</v>
      </c>
      <c r="B48" s="14" t="s">
        <v>189</v>
      </c>
      <c r="C48" s="14" t="s">
        <v>418</v>
      </c>
      <c r="D48" s="23" t="s">
        <v>190</v>
      </c>
      <c r="E48" s="23" t="s">
        <v>191</v>
      </c>
      <c r="F48" s="8" t="s">
        <v>5</v>
      </c>
      <c r="G48" s="8">
        <v>6.75</v>
      </c>
      <c r="H48" s="8">
        <f t="shared" si="26"/>
        <v>742.5</v>
      </c>
      <c r="I48" s="9" t="s">
        <v>5</v>
      </c>
      <c r="J48" s="9" t="s">
        <v>5</v>
      </c>
      <c r="K48" s="11" t="str">
        <f t="shared" si="27"/>
        <v>ΟΚ</v>
      </c>
      <c r="L48" s="11"/>
      <c r="M48" s="8"/>
      <c r="N48" s="9">
        <f t="shared" si="28"/>
        <v>0</v>
      </c>
      <c r="O48" s="8"/>
      <c r="P48" s="8">
        <f t="shared" si="29"/>
        <v>0</v>
      </c>
      <c r="Q48" s="9"/>
      <c r="R48" s="9">
        <f t="shared" si="30"/>
        <v>0</v>
      </c>
      <c r="S48" s="9"/>
      <c r="T48" s="9">
        <f t="shared" si="31"/>
        <v>0</v>
      </c>
      <c r="U48" s="9"/>
      <c r="V48" s="9">
        <f t="shared" si="32"/>
        <v>0</v>
      </c>
      <c r="W48" s="9"/>
      <c r="X48" s="9">
        <f t="shared" si="33"/>
        <v>0</v>
      </c>
      <c r="Y48" s="9" t="s">
        <v>3</v>
      </c>
      <c r="Z48" s="9">
        <f t="shared" si="34"/>
        <v>30</v>
      </c>
      <c r="AA48" s="9"/>
      <c r="AB48" s="9">
        <f t="shared" si="35"/>
        <v>0</v>
      </c>
      <c r="AC48" s="9">
        <v>8</v>
      </c>
      <c r="AD48" s="9">
        <f t="shared" si="36"/>
        <v>136</v>
      </c>
      <c r="AE48" s="9"/>
      <c r="AF48" s="24">
        <f t="shared" si="37"/>
        <v>0</v>
      </c>
      <c r="AG48" s="25">
        <f t="shared" si="38"/>
        <v>908.5</v>
      </c>
      <c r="AH48" s="9"/>
    </row>
    <row r="49" spans="1:34" ht="18" customHeight="1" x14ac:dyDescent="0.25">
      <c r="A49" s="9">
        <v>46</v>
      </c>
      <c r="B49" s="14" t="s">
        <v>323</v>
      </c>
      <c r="C49" s="14" t="s">
        <v>455</v>
      </c>
      <c r="D49" s="23" t="s">
        <v>324</v>
      </c>
      <c r="E49" s="23" t="s">
        <v>325</v>
      </c>
      <c r="F49" s="8" t="s">
        <v>5</v>
      </c>
      <c r="G49" s="8">
        <v>6.86</v>
      </c>
      <c r="H49" s="8">
        <f t="shared" si="26"/>
        <v>754.6</v>
      </c>
      <c r="I49" s="9" t="s">
        <v>5</v>
      </c>
      <c r="J49" s="9" t="s">
        <v>5</v>
      </c>
      <c r="K49" s="11" t="str">
        <f t="shared" si="27"/>
        <v>ΟΚ</v>
      </c>
      <c r="L49" s="11"/>
      <c r="M49" s="8" t="s">
        <v>5</v>
      </c>
      <c r="N49" s="9">
        <f t="shared" si="28"/>
        <v>120</v>
      </c>
      <c r="O49" s="8"/>
      <c r="P49" s="8">
        <f t="shared" si="29"/>
        <v>0</v>
      </c>
      <c r="Q49" s="9"/>
      <c r="R49" s="9">
        <f t="shared" si="30"/>
        <v>0</v>
      </c>
      <c r="S49" s="9"/>
      <c r="T49" s="9">
        <f t="shared" si="31"/>
        <v>0</v>
      </c>
      <c r="U49" s="9"/>
      <c r="V49" s="9">
        <f t="shared" si="32"/>
        <v>0</v>
      </c>
      <c r="W49" s="9"/>
      <c r="X49" s="9">
        <f t="shared" si="33"/>
        <v>0</v>
      </c>
      <c r="Y49" s="9" t="s">
        <v>3</v>
      </c>
      <c r="Z49" s="9">
        <f t="shared" si="34"/>
        <v>30</v>
      </c>
      <c r="AA49" s="9"/>
      <c r="AB49" s="9">
        <f t="shared" si="35"/>
        <v>0</v>
      </c>
      <c r="AC49" s="9"/>
      <c r="AD49" s="9">
        <f t="shared" si="36"/>
        <v>0</v>
      </c>
      <c r="AE49" s="9"/>
      <c r="AF49" s="24">
        <f t="shared" si="37"/>
        <v>0</v>
      </c>
      <c r="AG49" s="25">
        <f t="shared" si="38"/>
        <v>904.6</v>
      </c>
      <c r="AH49" s="9"/>
    </row>
    <row r="50" spans="1:34" ht="18" customHeight="1" x14ac:dyDescent="0.25">
      <c r="A50" s="9">
        <v>47</v>
      </c>
      <c r="B50" s="14" t="s">
        <v>318</v>
      </c>
      <c r="C50" s="14" t="s">
        <v>457</v>
      </c>
      <c r="D50" s="23" t="s">
        <v>319</v>
      </c>
      <c r="E50" s="23" t="s">
        <v>149</v>
      </c>
      <c r="F50" s="8" t="s">
        <v>5</v>
      </c>
      <c r="G50" s="8">
        <v>6.57</v>
      </c>
      <c r="H50" s="8">
        <f t="shared" si="26"/>
        <v>722.7</v>
      </c>
      <c r="I50" s="9" t="s">
        <v>5</v>
      </c>
      <c r="J50" s="9" t="s">
        <v>5</v>
      </c>
      <c r="K50" s="11" t="str">
        <f t="shared" si="27"/>
        <v>ΟΚ</v>
      </c>
      <c r="L50" s="11"/>
      <c r="M50" s="8"/>
      <c r="N50" s="9">
        <f t="shared" si="28"/>
        <v>0</v>
      </c>
      <c r="O50" s="8"/>
      <c r="P50" s="8">
        <f t="shared" si="29"/>
        <v>0</v>
      </c>
      <c r="Q50" s="9"/>
      <c r="R50" s="9">
        <f t="shared" si="30"/>
        <v>0</v>
      </c>
      <c r="S50" s="9"/>
      <c r="T50" s="9">
        <f t="shared" si="31"/>
        <v>0</v>
      </c>
      <c r="U50" s="9"/>
      <c r="V50" s="9">
        <f t="shared" si="32"/>
        <v>0</v>
      </c>
      <c r="W50" s="9"/>
      <c r="X50" s="9">
        <f t="shared" si="33"/>
        <v>0</v>
      </c>
      <c r="Y50" s="9" t="s">
        <v>3</v>
      </c>
      <c r="Z50" s="9">
        <f t="shared" si="34"/>
        <v>30</v>
      </c>
      <c r="AA50" s="9" t="s">
        <v>5</v>
      </c>
      <c r="AB50" s="9">
        <f t="shared" si="35"/>
        <v>150</v>
      </c>
      <c r="AC50" s="9"/>
      <c r="AD50" s="9">
        <f t="shared" si="36"/>
        <v>0</v>
      </c>
      <c r="AE50" s="9"/>
      <c r="AF50" s="24">
        <f t="shared" si="37"/>
        <v>0</v>
      </c>
      <c r="AG50" s="25">
        <f t="shared" si="38"/>
        <v>902.7</v>
      </c>
      <c r="AH50" s="9"/>
    </row>
    <row r="51" spans="1:34" ht="18" customHeight="1" x14ac:dyDescent="0.25">
      <c r="A51" s="9">
        <v>48</v>
      </c>
      <c r="B51" s="14" t="s">
        <v>279</v>
      </c>
      <c r="C51" s="14" t="s">
        <v>446</v>
      </c>
      <c r="D51" s="23" t="s">
        <v>280</v>
      </c>
      <c r="E51" s="23" t="s">
        <v>118</v>
      </c>
      <c r="F51" s="8" t="s">
        <v>5</v>
      </c>
      <c r="G51" s="8">
        <v>6.03</v>
      </c>
      <c r="H51" s="8">
        <f t="shared" si="26"/>
        <v>663.30000000000007</v>
      </c>
      <c r="I51" s="9" t="s">
        <v>5</v>
      </c>
      <c r="J51" s="9" t="s">
        <v>5</v>
      </c>
      <c r="K51" s="11" t="str">
        <f t="shared" si="27"/>
        <v>ΟΚ</v>
      </c>
      <c r="L51" s="11"/>
      <c r="M51" s="8" t="s">
        <v>5</v>
      </c>
      <c r="N51" s="9">
        <f t="shared" si="28"/>
        <v>120</v>
      </c>
      <c r="O51" s="8"/>
      <c r="P51" s="8">
        <f t="shared" si="29"/>
        <v>0</v>
      </c>
      <c r="Q51" s="9"/>
      <c r="R51" s="9">
        <f t="shared" si="30"/>
        <v>0</v>
      </c>
      <c r="S51" s="9"/>
      <c r="T51" s="9">
        <f t="shared" si="31"/>
        <v>0</v>
      </c>
      <c r="U51" s="9"/>
      <c r="V51" s="9">
        <f t="shared" si="32"/>
        <v>0</v>
      </c>
      <c r="W51" s="9"/>
      <c r="X51" s="9">
        <f t="shared" si="33"/>
        <v>0</v>
      </c>
      <c r="Y51" s="9" t="s">
        <v>3</v>
      </c>
      <c r="Z51" s="9">
        <f t="shared" si="34"/>
        <v>30</v>
      </c>
      <c r="AA51" s="9"/>
      <c r="AB51" s="9">
        <f t="shared" si="35"/>
        <v>0</v>
      </c>
      <c r="AC51" s="9">
        <v>5</v>
      </c>
      <c r="AD51" s="9">
        <f t="shared" si="36"/>
        <v>85</v>
      </c>
      <c r="AE51" s="9"/>
      <c r="AF51" s="24">
        <f t="shared" si="37"/>
        <v>0</v>
      </c>
      <c r="AG51" s="25">
        <f t="shared" si="38"/>
        <v>898.30000000000007</v>
      </c>
      <c r="AH51" s="9"/>
    </row>
    <row r="52" spans="1:34" ht="18" customHeight="1" x14ac:dyDescent="0.25">
      <c r="A52" s="9">
        <v>49</v>
      </c>
      <c r="B52" s="14" t="s">
        <v>151</v>
      </c>
      <c r="C52" s="14" t="s">
        <v>407</v>
      </c>
      <c r="D52" s="23" t="s">
        <v>152</v>
      </c>
      <c r="E52" s="23" t="s">
        <v>153</v>
      </c>
      <c r="F52" s="8" t="s">
        <v>5</v>
      </c>
      <c r="G52" s="8">
        <v>6.41</v>
      </c>
      <c r="H52" s="8">
        <f t="shared" si="26"/>
        <v>705.1</v>
      </c>
      <c r="I52" s="9" t="s">
        <v>5</v>
      </c>
      <c r="J52" s="9" t="s">
        <v>5</v>
      </c>
      <c r="K52" s="11" t="str">
        <f t="shared" si="27"/>
        <v>ΟΚ</v>
      </c>
      <c r="L52" s="11"/>
      <c r="M52" s="8" t="s">
        <v>5</v>
      </c>
      <c r="N52" s="9">
        <f t="shared" si="28"/>
        <v>120</v>
      </c>
      <c r="O52" s="8"/>
      <c r="P52" s="8">
        <f t="shared" si="29"/>
        <v>0</v>
      </c>
      <c r="Q52" s="9"/>
      <c r="R52" s="9">
        <f t="shared" si="30"/>
        <v>0</v>
      </c>
      <c r="S52" s="9"/>
      <c r="T52" s="9">
        <f t="shared" si="31"/>
        <v>0</v>
      </c>
      <c r="U52" s="9"/>
      <c r="V52" s="9">
        <f t="shared" si="32"/>
        <v>0</v>
      </c>
      <c r="W52" s="9"/>
      <c r="X52" s="9">
        <f t="shared" si="33"/>
        <v>0</v>
      </c>
      <c r="Y52" s="9" t="s">
        <v>2</v>
      </c>
      <c r="Z52" s="9">
        <f t="shared" si="34"/>
        <v>70</v>
      </c>
      <c r="AA52" s="9"/>
      <c r="AB52" s="9">
        <f t="shared" si="35"/>
        <v>0</v>
      </c>
      <c r="AC52" s="9"/>
      <c r="AD52" s="9">
        <f t="shared" si="36"/>
        <v>0</v>
      </c>
      <c r="AE52" s="9"/>
      <c r="AF52" s="24">
        <f t="shared" si="37"/>
        <v>0</v>
      </c>
      <c r="AG52" s="25">
        <f t="shared" si="38"/>
        <v>895.1</v>
      </c>
      <c r="AH52" s="9"/>
    </row>
    <row r="53" spans="1:34" ht="18" customHeight="1" x14ac:dyDescent="0.25">
      <c r="A53" s="9">
        <v>50</v>
      </c>
      <c r="B53" s="14" t="s">
        <v>314</v>
      </c>
      <c r="C53" s="14" t="s">
        <v>459</v>
      </c>
      <c r="D53" s="23" t="s">
        <v>315</v>
      </c>
      <c r="E53" s="23" t="s">
        <v>42</v>
      </c>
      <c r="F53" s="8" t="s">
        <v>5</v>
      </c>
      <c r="G53" s="8">
        <v>6.54</v>
      </c>
      <c r="H53" s="8">
        <f t="shared" si="26"/>
        <v>719.4</v>
      </c>
      <c r="I53" s="9" t="s">
        <v>5</v>
      </c>
      <c r="J53" s="9" t="s">
        <v>5</v>
      </c>
      <c r="K53" s="11" t="str">
        <f t="shared" si="27"/>
        <v>ΟΚ</v>
      </c>
      <c r="L53" s="11"/>
      <c r="M53" s="8" t="s">
        <v>5</v>
      </c>
      <c r="N53" s="9">
        <f t="shared" si="28"/>
        <v>120</v>
      </c>
      <c r="O53" s="8"/>
      <c r="P53" s="8">
        <f t="shared" si="29"/>
        <v>0</v>
      </c>
      <c r="Q53" s="9"/>
      <c r="R53" s="9">
        <f t="shared" si="30"/>
        <v>0</v>
      </c>
      <c r="S53" s="9"/>
      <c r="T53" s="9">
        <f t="shared" si="31"/>
        <v>0</v>
      </c>
      <c r="U53" s="9"/>
      <c r="V53" s="9">
        <f t="shared" si="32"/>
        <v>0</v>
      </c>
      <c r="W53" s="9"/>
      <c r="X53" s="9">
        <f t="shared" si="33"/>
        <v>0</v>
      </c>
      <c r="Y53" s="9" t="s">
        <v>6</v>
      </c>
      <c r="Z53" s="9">
        <f t="shared" si="34"/>
        <v>50</v>
      </c>
      <c r="AA53" s="9"/>
      <c r="AB53" s="9">
        <f t="shared" si="35"/>
        <v>0</v>
      </c>
      <c r="AC53" s="9"/>
      <c r="AD53" s="9">
        <f t="shared" si="36"/>
        <v>0</v>
      </c>
      <c r="AE53" s="9"/>
      <c r="AF53" s="24">
        <f t="shared" si="37"/>
        <v>0</v>
      </c>
      <c r="AG53" s="25">
        <f t="shared" si="38"/>
        <v>889.4</v>
      </c>
      <c r="AH53" s="9"/>
    </row>
    <row r="54" spans="1:34" ht="18" customHeight="1" x14ac:dyDescent="0.25">
      <c r="A54" s="9">
        <v>51</v>
      </c>
      <c r="B54" s="14" t="s">
        <v>195</v>
      </c>
      <c r="C54" s="14" t="s">
        <v>438</v>
      </c>
      <c r="D54" s="23" t="s">
        <v>196</v>
      </c>
      <c r="E54" s="23" t="s">
        <v>197</v>
      </c>
      <c r="F54" s="8" t="s">
        <v>5</v>
      </c>
      <c r="G54" s="8">
        <v>6.71</v>
      </c>
      <c r="H54" s="8">
        <f t="shared" si="26"/>
        <v>738.1</v>
      </c>
      <c r="I54" s="9" t="s">
        <v>5</v>
      </c>
      <c r="J54" s="9" t="s">
        <v>5</v>
      </c>
      <c r="K54" s="11" t="str">
        <f t="shared" si="27"/>
        <v>ΟΚ</v>
      </c>
      <c r="L54" s="11"/>
      <c r="M54" s="8" t="s">
        <v>5</v>
      </c>
      <c r="N54" s="9">
        <f t="shared" si="28"/>
        <v>120</v>
      </c>
      <c r="O54" s="8"/>
      <c r="P54" s="8">
        <f t="shared" si="29"/>
        <v>0</v>
      </c>
      <c r="Q54" s="9"/>
      <c r="R54" s="9">
        <f t="shared" si="30"/>
        <v>0</v>
      </c>
      <c r="S54" s="9"/>
      <c r="T54" s="9">
        <f t="shared" si="31"/>
        <v>0</v>
      </c>
      <c r="U54" s="9"/>
      <c r="V54" s="9">
        <f t="shared" si="32"/>
        <v>0</v>
      </c>
      <c r="W54" s="9"/>
      <c r="X54" s="9">
        <f t="shared" si="33"/>
        <v>0</v>
      </c>
      <c r="Y54" s="9" t="s">
        <v>3</v>
      </c>
      <c r="Z54" s="9">
        <f t="shared" si="34"/>
        <v>30</v>
      </c>
      <c r="AA54" s="9"/>
      <c r="AB54" s="9">
        <f t="shared" si="35"/>
        <v>0</v>
      </c>
      <c r="AC54" s="9"/>
      <c r="AD54" s="9">
        <f t="shared" si="36"/>
        <v>0</v>
      </c>
      <c r="AE54" s="9"/>
      <c r="AF54" s="24">
        <f t="shared" si="37"/>
        <v>0</v>
      </c>
      <c r="AG54" s="25">
        <f t="shared" si="38"/>
        <v>888.1</v>
      </c>
      <c r="AH54" s="9"/>
    </row>
    <row r="55" spans="1:34" s="7" customFormat="1" ht="18" customHeight="1" x14ac:dyDescent="0.25">
      <c r="A55" s="9">
        <v>52</v>
      </c>
      <c r="B55" s="14" t="s">
        <v>77</v>
      </c>
      <c r="C55" s="14" t="s">
        <v>384</v>
      </c>
      <c r="D55" s="23" t="s">
        <v>78</v>
      </c>
      <c r="E55" s="23" t="s">
        <v>79</v>
      </c>
      <c r="F55" s="8" t="s">
        <v>5</v>
      </c>
      <c r="G55" s="8">
        <v>6.7</v>
      </c>
      <c r="H55" s="8">
        <f t="shared" si="26"/>
        <v>737</v>
      </c>
      <c r="I55" s="9" t="s">
        <v>5</v>
      </c>
      <c r="J55" s="9" t="s">
        <v>5</v>
      </c>
      <c r="K55" s="11" t="str">
        <f t="shared" si="27"/>
        <v>ΟΚ</v>
      </c>
      <c r="L55" s="11"/>
      <c r="M55" s="8" t="s">
        <v>5</v>
      </c>
      <c r="N55" s="9">
        <f t="shared" si="28"/>
        <v>120</v>
      </c>
      <c r="O55" s="8"/>
      <c r="P55" s="8">
        <f t="shared" si="29"/>
        <v>0</v>
      </c>
      <c r="Q55" s="9"/>
      <c r="R55" s="9">
        <f t="shared" si="30"/>
        <v>0</v>
      </c>
      <c r="S55" s="9"/>
      <c r="T55" s="9">
        <f t="shared" si="31"/>
        <v>0</v>
      </c>
      <c r="U55" s="9"/>
      <c r="V55" s="9">
        <f t="shared" si="32"/>
        <v>0</v>
      </c>
      <c r="W55" s="9"/>
      <c r="X55" s="9">
        <f t="shared" si="33"/>
        <v>0</v>
      </c>
      <c r="Y55" s="9" t="s">
        <v>3</v>
      </c>
      <c r="Z55" s="9">
        <f t="shared" si="34"/>
        <v>30</v>
      </c>
      <c r="AA55" s="9"/>
      <c r="AB55" s="9">
        <f t="shared" si="35"/>
        <v>0</v>
      </c>
      <c r="AC55" s="9"/>
      <c r="AD55" s="9">
        <f t="shared" si="36"/>
        <v>0</v>
      </c>
      <c r="AE55" s="9"/>
      <c r="AF55" s="24">
        <f t="shared" si="37"/>
        <v>0</v>
      </c>
      <c r="AG55" s="25">
        <f t="shared" si="38"/>
        <v>887</v>
      </c>
      <c r="AH55" s="9"/>
    </row>
    <row r="56" spans="1:34" s="7" customFormat="1" ht="18" customHeight="1" x14ac:dyDescent="0.25">
      <c r="A56" s="9">
        <v>53</v>
      </c>
      <c r="B56" s="14" t="s">
        <v>40</v>
      </c>
      <c r="C56" s="14" t="s">
        <v>372</v>
      </c>
      <c r="D56" s="23" t="s">
        <v>41</v>
      </c>
      <c r="E56" s="23" t="s">
        <v>42</v>
      </c>
      <c r="F56" s="8" t="s">
        <v>5</v>
      </c>
      <c r="G56" s="8">
        <v>6.67</v>
      </c>
      <c r="H56" s="8">
        <f t="shared" si="26"/>
        <v>733.7</v>
      </c>
      <c r="I56" s="9" t="s">
        <v>5</v>
      </c>
      <c r="J56" s="9" t="s">
        <v>5</v>
      </c>
      <c r="K56" s="11" t="str">
        <f t="shared" si="27"/>
        <v>ΟΚ</v>
      </c>
      <c r="L56" s="11"/>
      <c r="M56" s="8" t="s">
        <v>5</v>
      </c>
      <c r="N56" s="9">
        <f t="shared" si="28"/>
        <v>120</v>
      </c>
      <c r="O56" s="8"/>
      <c r="P56" s="8">
        <f t="shared" si="29"/>
        <v>0</v>
      </c>
      <c r="Q56" s="9"/>
      <c r="R56" s="9">
        <f t="shared" si="30"/>
        <v>0</v>
      </c>
      <c r="S56" s="9"/>
      <c r="T56" s="9">
        <f t="shared" si="31"/>
        <v>0</v>
      </c>
      <c r="U56" s="9"/>
      <c r="V56" s="9">
        <f t="shared" si="32"/>
        <v>0</v>
      </c>
      <c r="W56" s="9"/>
      <c r="X56" s="9">
        <f t="shared" si="33"/>
        <v>0</v>
      </c>
      <c r="Y56" s="9" t="s">
        <v>3</v>
      </c>
      <c r="Z56" s="9">
        <f t="shared" si="34"/>
        <v>30</v>
      </c>
      <c r="AA56" s="9"/>
      <c r="AB56" s="9">
        <f t="shared" si="35"/>
        <v>0</v>
      </c>
      <c r="AC56" s="9"/>
      <c r="AD56" s="9">
        <f t="shared" si="36"/>
        <v>0</v>
      </c>
      <c r="AE56" s="9"/>
      <c r="AF56" s="24">
        <f t="shared" si="37"/>
        <v>0</v>
      </c>
      <c r="AG56" s="25">
        <f t="shared" si="38"/>
        <v>883.7</v>
      </c>
      <c r="AH56" s="9"/>
    </row>
    <row r="57" spans="1:34" ht="18" customHeight="1" x14ac:dyDescent="0.25">
      <c r="A57" s="9">
        <v>54</v>
      </c>
      <c r="B57" s="14" t="s">
        <v>290</v>
      </c>
      <c r="C57" s="14" t="s">
        <v>463</v>
      </c>
      <c r="D57" s="23" t="s">
        <v>303</v>
      </c>
      <c r="E57" s="23" t="s">
        <v>65</v>
      </c>
      <c r="F57" s="8" t="s">
        <v>5</v>
      </c>
      <c r="G57" s="8">
        <v>6.32</v>
      </c>
      <c r="H57" s="8">
        <f t="shared" si="26"/>
        <v>695.2</v>
      </c>
      <c r="I57" s="9" t="s">
        <v>5</v>
      </c>
      <c r="J57" s="9" t="s">
        <v>5</v>
      </c>
      <c r="K57" s="11" t="str">
        <f t="shared" si="27"/>
        <v>ΟΚ</v>
      </c>
      <c r="L57" s="11"/>
      <c r="M57" s="8"/>
      <c r="N57" s="9">
        <f t="shared" si="28"/>
        <v>0</v>
      </c>
      <c r="O57" s="8"/>
      <c r="P57" s="8">
        <f t="shared" si="29"/>
        <v>0</v>
      </c>
      <c r="Q57" s="9"/>
      <c r="R57" s="9">
        <f t="shared" si="30"/>
        <v>0</v>
      </c>
      <c r="S57" s="9"/>
      <c r="T57" s="9">
        <f t="shared" si="31"/>
        <v>0</v>
      </c>
      <c r="U57" s="9"/>
      <c r="V57" s="9">
        <f t="shared" si="32"/>
        <v>0</v>
      </c>
      <c r="W57" s="9"/>
      <c r="X57" s="9">
        <f t="shared" si="33"/>
        <v>0</v>
      </c>
      <c r="Y57" s="9" t="s">
        <v>3</v>
      </c>
      <c r="Z57" s="9">
        <f t="shared" si="34"/>
        <v>30</v>
      </c>
      <c r="AA57" s="9" t="s">
        <v>5</v>
      </c>
      <c r="AB57" s="9">
        <f t="shared" si="35"/>
        <v>150</v>
      </c>
      <c r="AC57" s="9"/>
      <c r="AD57" s="9">
        <f t="shared" si="36"/>
        <v>0</v>
      </c>
      <c r="AE57" s="9"/>
      <c r="AF57" s="24">
        <f t="shared" si="37"/>
        <v>0</v>
      </c>
      <c r="AG57" s="25">
        <f t="shared" si="38"/>
        <v>875.2</v>
      </c>
      <c r="AH57" s="9"/>
    </row>
    <row r="58" spans="1:34" ht="18" customHeight="1" x14ac:dyDescent="0.25">
      <c r="A58" s="9">
        <v>55</v>
      </c>
      <c r="B58" s="30" t="s">
        <v>128</v>
      </c>
      <c r="C58" s="30" t="s">
        <v>400</v>
      </c>
      <c r="D58" s="31" t="s">
        <v>129</v>
      </c>
      <c r="E58" s="31" t="s">
        <v>38</v>
      </c>
      <c r="F58" s="33" t="s">
        <v>5</v>
      </c>
      <c r="G58" s="33">
        <v>6.3</v>
      </c>
      <c r="H58" s="33">
        <f t="shared" si="26"/>
        <v>693</v>
      </c>
      <c r="I58" s="32" t="s">
        <v>5</v>
      </c>
      <c r="J58" s="32" t="s">
        <v>5</v>
      </c>
      <c r="K58" s="34" t="str">
        <f t="shared" si="27"/>
        <v>ΟΚ</v>
      </c>
      <c r="L58" s="34"/>
      <c r="M58" s="33" t="s">
        <v>5</v>
      </c>
      <c r="N58" s="32">
        <f t="shared" si="28"/>
        <v>120</v>
      </c>
      <c r="O58" s="33"/>
      <c r="P58" s="33">
        <f t="shared" si="29"/>
        <v>0</v>
      </c>
      <c r="Q58" s="32"/>
      <c r="R58" s="32">
        <f t="shared" si="30"/>
        <v>0</v>
      </c>
      <c r="S58" s="32"/>
      <c r="T58" s="32">
        <f t="shared" si="31"/>
        <v>0</v>
      </c>
      <c r="U58" s="32" t="s">
        <v>3</v>
      </c>
      <c r="V58" s="32">
        <f t="shared" si="32"/>
        <v>30</v>
      </c>
      <c r="W58" s="32"/>
      <c r="X58" s="32">
        <f t="shared" si="33"/>
        <v>0</v>
      </c>
      <c r="Y58" s="9" t="s">
        <v>3</v>
      </c>
      <c r="Z58" s="32">
        <f t="shared" si="34"/>
        <v>30</v>
      </c>
      <c r="AA58" s="32"/>
      <c r="AB58" s="32">
        <f t="shared" si="35"/>
        <v>0</v>
      </c>
      <c r="AC58" s="32"/>
      <c r="AD58" s="32">
        <f t="shared" si="36"/>
        <v>0</v>
      </c>
      <c r="AE58" s="32"/>
      <c r="AF58" s="35">
        <f t="shared" si="37"/>
        <v>0</v>
      </c>
      <c r="AG58" s="36">
        <f t="shared" si="38"/>
        <v>873</v>
      </c>
      <c r="AH58" s="32"/>
    </row>
    <row r="59" spans="1:34" ht="18" customHeight="1" x14ac:dyDescent="0.25">
      <c r="A59" s="9">
        <v>56</v>
      </c>
      <c r="B59" s="14" t="s">
        <v>311</v>
      </c>
      <c r="C59" s="14" t="s">
        <v>460</v>
      </c>
      <c r="D59" s="23" t="s">
        <v>312</v>
      </c>
      <c r="E59" s="23" t="s">
        <v>313</v>
      </c>
      <c r="F59" s="8" t="s">
        <v>5</v>
      </c>
      <c r="G59" s="8">
        <v>6.16</v>
      </c>
      <c r="H59" s="8">
        <f t="shared" si="26"/>
        <v>677.6</v>
      </c>
      <c r="I59" s="9" t="s">
        <v>5</v>
      </c>
      <c r="J59" s="9" t="s">
        <v>5</v>
      </c>
      <c r="K59" s="11" t="str">
        <f t="shared" si="27"/>
        <v>ΟΚ</v>
      </c>
      <c r="L59" s="11"/>
      <c r="M59" s="8" t="s">
        <v>5</v>
      </c>
      <c r="N59" s="9">
        <f t="shared" si="28"/>
        <v>120</v>
      </c>
      <c r="O59" s="8"/>
      <c r="P59" s="8">
        <f t="shared" si="29"/>
        <v>0</v>
      </c>
      <c r="Q59" s="9"/>
      <c r="R59" s="9">
        <f t="shared" si="30"/>
        <v>0</v>
      </c>
      <c r="S59" s="9"/>
      <c r="T59" s="9">
        <f t="shared" si="31"/>
        <v>0</v>
      </c>
      <c r="U59" s="9"/>
      <c r="V59" s="9">
        <f t="shared" si="32"/>
        <v>0</v>
      </c>
      <c r="W59" s="9"/>
      <c r="X59" s="9">
        <f t="shared" si="33"/>
        <v>0</v>
      </c>
      <c r="Y59" s="9" t="s">
        <v>2</v>
      </c>
      <c r="Z59" s="9">
        <f t="shared" si="34"/>
        <v>70</v>
      </c>
      <c r="AA59" s="9"/>
      <c r="AB59" s="9">
        <f t="shared" si="35"/>
        <v>0</v>
      </c>
      <c r="AC59" s="9"/>
      <c r="AD59" s="9">
        <f t="shared" si="36"/>
        <v>0</v>
      </c>
      <c r="AE59" s="9"/>
      <c r="AF59" s="24">
        <f t="shared" si="37"/>
        <v>0</v>
      </c>
      <c r="AG59" s="25">
        <f t="shared" si="38"/>
        <v>867.6</v>
      </c>
      <c r="AH59" s="9"/>
    </row>
    <row r="60" spans="1:34" ht="18" customHeight="1" x14ac:dyDescent="0.25">
      <c r="A60" s="9">
        <v>57</v>
      </c>
      <c r="B60" s="14" t="s">
        <v>281</v>
      </c>
      <c r="C60" s="14" t="s">
        <v>445</v>
      </c>
      <c r="D60" s="23" t="s">
        <v>282</v>
      </c>
      <c r="E60" s="23" t="s">
        <v>236</v>
      </c>
      <c r="F60" s="8" t="s">
        <v>5</v>
      </c>
      <c r="G60" s="8">
        <v>6.2</v>
      </c>
      <c r="H60" s="8">
        <f t="shared" si="26"/>
        <v>682</v>
      </c>
      <c r="I60" s="9" t="s">
        <v>5</v>
      </c>
      <c r="J60" s="9" t="s">
        <v>5</v>
      </c>
      <c r="K60" s="11" t="str">
        <f t="shared" si="27"/>
        <v>ΟΚ</v>
      </c>
      <c r="L60" s="11"/>
      <c r="M60" s="8"/>
      <c r="N60" s="9">
        <f t="shared" si="28"/>
        <v>0</v>
      </c>
      <c r="O60" s="8"/>
      <c r="P60" s="8">
        <f t="shared" si="29"/>
        <v>0</v>
      </c>
      <c r="Q60" s="9"/>
      <c r="R60" s="9">
        <f t="shared" si="30"/>
        <v>0</v>
      </c>
      <c r="S60" s="9"/>
      <c r="T60" s="9">
        <f t="shared" si="31"/>
        <v>0</v>
      </c>
      <c r="U60" s="9"/>
      <c r="V60" s="9">
        <f t="shared" si="32"/>
        <v>0</v>
      </c>
      <c r="W60" s="9"/>
      <c r="X60" s="9">
        <f t="shared" si="33"/>
        <v>0</v>
      </c>
      <c r="Y60" s="9" t="s">
        <v>3</v>
      </c>
      <c r="Z60" s="9">
        <f t="shared" si="34"/>
        <v>30</v>
      </c>
      <c r="AA60" s="9" t="s">
        <v>5</v>
      </c>
      <c r="AB60" s="9">
        <f t="shared" si="35"/>
        <v>150</v>
      </c>
      <c r="AC60" s="9"/>
      <c r="AD60" s="9">
        <f t="shared" si="36"/>
        <v>0</v>
      </c>
      <c r="AE60" s="9"/>
      <c r="AF60" s="24">
        <f t="shared" si="37"/>
        <v>0</v>
      </c>
      <c r="AG60" s="25">
        <f t="shared" si="38"/>
        <v>862</v>
      </c>
      <c r="AH60" s="9"/>
    </row>
    <row r="61" spans="1:34" ht="18" customHeight="1" x14ac:dyDescent="0.25">
      <c r="A61" s="9">
        <v>58</v>
      </c>
      <c r="B61" s="14" t="s">
        <v>147</v>
      </c>
      <c r="C61" s="14" t="s">
        <v>406</v>
      </c>
      <c r="D61" s="23" t="s">
        <v>148</v>
      </c>
      <c r="E61" s="23" t="s">
        <v>149</v>
      </c>
      <c r="F61" s="8" t="s">
        <v>5</v>
      </c>
      <c r="G61" s="8">
        <v>7.56</v>
      </c>
      <c r="H61" s="8">
        <f t="shared" si="26"/>
        <v>831.59999999999991</v>
      </c>
      <c r="I61" s="9" t="s">
        <v>5</v>
      </c>
      <c r="J61" s="9" t="s">
        <v>5</v>
      </c>
      <c r="K61" s="11" t="str">
        <f t="shared" si="27"/>
        <v>ΟΚ</v>
      </c>
      <c r="L61" s="11"/>
      <c r="M61" s="8"/>
      <c r="N61" s="9">
        <f t="shared" si="28"/>
        <v>0</v>
      </c>
      <c r="O61" s="8"/>
      <c r="P61" s="8">
        <f t="shared" si="29"/>
        <v>0</v>
      </c>
      <c r="Q61" s="9"/>
      <c r="R61" s="9">
        <f t="shared" si="30"/>
        <v>0</v>
      </c>
      <c r="S61" s="9"/>
      <c r="T61" s="9">
        <f t="shared" si="31"/>
        <v>0</v>
      </c>
      <c r="U61" s="9"/>
      <c r="V61" s="9">
        <f t="shared" si="32"/>
        <v>0</v>
      </c>
      <c r="W61" s="9"/>
      <c r="X61" s="9">
        <f t="shared" si="33"/>
        <v>0</v>
      </c>
      <c r="Y61" s="9" t="s">
        <v>3</v>
      </c>
      <c r="Z61" s="9">
        <f t="shared" si="34"/>
        <v>30</v>
      </c>
      <c r="AA61" s="9"/>
      <c r="AB61" s="9">
        <f t="shared" si="35"/>
        <v>0</v>
      </c>
      <c r="AC61" s="9"/>
      <c r="AD61" s="9">
        <f t="shared" si="36"/>
        <v>0</v>
      </c>
      <c r="AE61" s="9"/>
      <c r="AF61" s="24">
        <f t="shared" si="37"/>
        <v>0</v>
      </c>
      <c r="AG61" s="25">
        <f t="shared" si="38"/>
        <v>861.59999999999991</v>
      </c>
      <c r="AH61" s="9"/>
    </row>
    <row r="62" spans="1:34" ht="18" customHeight="1" x14ac:dyDescent="0.25">
      <c r="A62" s="9">
        <v>59</v>
      </c>
      <c r="B62" s="14" t="s">
        <v>104</v>
      </c>
      <c r="C62" s="14" t="s">
        <v>392</v>
      </c>
      <c r="D62" s="23" t="s">
        <v>105</v>
      </c>
      <c r="E62" s="23" t="s">
        <v>54</v>
      </c>
      <c r="F62" s="8" t="s">
        <v>5</v>
      </c>
      <c r="G62" s="8">
        <v>7.46</v>
      </c>
      <c r="H62" s="8">
        <f t="shared" si="26"/>
        <v>820.6</v>
      </c>
      <c r="I62" s="9" t="s">
        <v>5</v>
      </c>
      <c r="J62" s="9" t="s">
        <v>5</v>
      </c>
      <c r="K62" s="11" t="str">
        <f t="shared" si="27"/>
        <v>ΟΚ</v>
      </c>
      <c r="L62" s="11"/>
      <c r="M62" s="8"/>
      <c r="N62" s="9">
        <f t="shared" si="28"/>
        <v>0</v>
      </c>
      <c r="O62" s="8"/>
      <c r="P62" s="8">
        <f t="shared" si="29"/>
        <v>0</v>
      </c>
      <c r="Q62" s="9"/>
      <c r="R62" s="9">
        <f t="shared" si="30"/>
        <v>0</v>
      </c>
      <c r="S62" s="9"/>
      <c r="T62" s="9">
        <f t="shared" si="31"/>
        <v>0</v>
      </c>
      <c r="U62" s="9"/>
      <c r="V62" s="9">
        <f t="shared" si="32"/>
        <v>0</v>
      </c>
      <c r="W62" s="9"/>
      <c r="X62" s="9">
        <f t="shared" si="33"/>
        <v>0</v>
      </c>
      <c r="Y62" s="9" t="s">
        <v>3</v>
      </c>
      <c r="Z62" s="9">
        <f t="shared" si="34"/>
        <v>30</v>
      </c>
      <c r="AA62" s="9"/>
      <c r="AB62" s="9">
        <f t="shared" si="35"/>
        <v>0</v>
      </c>
      <c r="AC62" s="9"/>
      <c r="AD62" s="9">
        <f t="shared" si="36"/>
        <v>0</v>
      </c>
      <c r="AE62" s="9"/>
      <c r="AF62" s="24">
        <f t="shared" si="37"/>
        <v>0</v>
      </c>
      <c r="AG62" s="25">
        <f t="shared" si="38"/>
        <v>850.6</v>
      </c>
      <c r="AH62" s="9"/>
    </row>
    <row r="63" spans="1:34" ht="18" customHeight="1" x14ac:dyDescent="0.25">
      <c r="A63" s="9">
        <v>60</v>
      </c>
      <c r="B63" s="14" t="s">
        <v>157</v>
      </c>
      <c r="C63" s="14" t="s">
        <v>355</v>
      </c>
      <c r="D63" s="23" t="s">
        <v>158</v>
      </c>
      <c r="E63" s="23" t="s">
        <v>37</v>
      </c>
      <c r="F63" s="8" t="s">
        <v>5</v>
      </c>
      <c r="G63" s="8">
        <v>5.98</v>
      </c>
      <c r="H63" s="8">
        <f t="shared" si="26"/>
        <v>657.80000000000007</v>
      </c>
      <c r="I63" s="9" t="s">
        <v>5</v>
      </c>
      <c r="J63" s="9" t="s">
        <v>5</v>
      </c>
      <c r="K63" s="11" t="str">
        <f t="shared" si="27"/>
        <v>ΟΚ</v>
      </c>
      <c r="L63" s="11"/>
      <c r="M63" s="8" t="s">
        <v>5</v>
      </c>
      <c r="N63" s="9">
        <f t="shared" si="28"/>
        <v>120</v>
      </c>
      <c r="O63" s="8"/>
      <c r="P63" s="8">
        <f t="shared" si="29"/>
        <v>0</v>
      </c>
      <c r="Q63" s="9"/>
      <c r="R63" s="9">
        <f t="shared" si="30"/>
        <v>0</v>
      </c>
      <c r="S63" s="9"/>
      <c r="T63" s="9">
        <f t="shared" si="31"/>
        <v>0</v>
      </c>
      <c r="U63" s="9"/>
      <c r="V63" s="9">
        <f t="shared" si="32"/>
        <v>0</v>
      </c>
      <c r="W63" s="9"/>
      <c r="X63" s="9">
        <f t="shared" si="33"/>
        <v>0</v>
      </c>
      <c r="Y63" s="9" t="s">
        <v>2</v>
      </c>
      <c r="Z63" s="9">
        <f t="shared" si="34"/>
        <v>70</v>
      </c>
      <c r="AA63" s="9"/>
      <c r="AB63" s="9">
        <f t="shared" si="35"/>
        <v>0</v>
      </c>
      <c r="AC63" s="9"/>
      <c r="AD63" s="9">
        <f t="shared" si="36"/>
        <v>0</v>
      </c>
      <c r="AE63" s="9"/>
      <c r="AF63" s="24">
        <f t="shared" si="37"/>
        <v>0</v>
      </c>
      <c r="AG63" s="25">
        <f t="shared" si="38"/>
        <v>847.80000000000007</v>
      </c>
      <c r="AH63" s="9"/>
    </row>
    <row r="64" spans="1:34" ht="18" customHeight="1" x14ac:dyDescent="0.25">
      <c r="A64" s="9">
        <v>61</v>
      </c>
      <c r="B64" s="14" t="s">
        <v>59</v>
      </c>
      <c r="C64" s="14" t="s">
        <v>378</v>
      </c>
      <c r="D64" s="23" t="s">
        <v>60</v>
      </c>
      <c r="E64" s="23" t="s">
        <v>61</v>
      </c>
      <c r="F64" s="8" t="s">
        <v>5</v>
      </c>
      <c r="G64" s="8">
        <v>7.42</v>
      </c>
      <c r="H64" s="8">
        <f t="shared" si="26"/>
        <v>816.2</v>
      </c>
      <c r="I64" s="9" t="s">
        <v>5</v>
      </c>
      <c r="J64" s="9" t="s">
        <v>5</v>
      </c>
      <c r="K64" s="11" t="str">
        <f t="shared" si="27"/>
        <v>ΟΚ</v>
      </c>
      <c r="L64" s="11"/>
      <c r="M64" s="8"/>
      <c r="N64" s="9">
        <f t="shared" si="28"/>
        <v>0</v>
      </c>
      <c r="O64" s="8"/>
      <c r="P64" s="8">
        <f t="shared" si="29"/>
        <v>0</v>
      </c>
      <c r="Q64" s="9"/>
      <c r="R64" s="9">
        <f t="shared" si="30"/>
        <v>0</v>
      </c>
      <c r="S64" s="9"/>
      <c r="T64" s="9">
        <f t="shared" si="31"/>
        <v>0</v>
      </c>
      <c r="U64" s="9"/>
      <c r="V64" s="9">
        <f t="shared" si="32"/>
        <v>0</v>
      </c>
      <c r="W64" s="9"/>
      <c r="X64" s="9">
        <f t="shared" si="33"/>
        <v>0</v>
      </c>
      <c r="Y64" s="9" t="s">
        <v>3</v>
      </c>
      <c r="Z64" s="9">
        <f t="shared" si="34"/>
        <v>30</v>
      </c>
      <c r="AA64" s="9"/>
      <c r="AB64" s="9">
        <f t="shared" si="35"/>
        <v>0</v>
      </c>
      <c r="AC64" s="9"/>
      <c r="AD64" s="9">
        <f t="shared" si="36"/>
        <v>0</v>
      </c>
      <c r="AE64" s="9"/>
      <c r="AF64" s="24">
        <f t="shared" si="37"/>
        <v>0</v>
      </c>
      <c r="AG64" s="25">
        <f t="shared" si="38"/>
        <v>846.2</v>
      </c>
      <c r="AH64" s="9"/>
    </row>
    <row r="65" spans="1:34" ht="18" customHeight="1" x14ac:dyDescent="0.25">
      <c r="A65" s="9">
        <v>62</v>
      </c>
      <c r="B65" s="14" t="s">
        <v>207</v>
      </c>
      <c r="C65" s="14" t="s">
        <v>436</v>
      </c>
      <c r="D65" s="23" t="s">
        <v>208</v>
      </c>
      <c r="E65" s="23" t="s">
        <v>96</v>
      </c>
      <c r="F65" s="8" t="s">
        <v>5</v>
      </c>
      <c r="G65" s="8">
        <v>6.76</v>
      </c>
      <c r="H65" s="8">
        <f t="shared" si="26"/>
        <v>743.6</v>
      </c>
      <c r="I65" s="9" t="s">
        <v>5</v>
      </c>
      <c r="J65" s="9" t="s">
        <v>5</v>
      </c>
      <c r="K65" s="11" t="str">
        <f t="shared" si="27"/>
        <v>ΟΚ</v>
      </c>
      <c r="L65" s="11"/>
      <c r="M65" s="8"/>
      <c r="N65" s="9">
        <f t="shared" si="28"/>
        <v>0</v>
      </c>
      <c r="O65" s="8"/>
      <c r="P65" s="8">
        <f t="shared" si="29"/>
        <v>0</v>
      </c>
      <c r="Q65" s="9"/>
      <c r="R65" s="9">
        <f t="shared" si="30"/>
        <v>0</v>
      </c>
      <c r="S65" s="9"/>
      <c r="T65" s="9">
        <f t="shared" si="31"/>
        <v>0</v>
      </c>
      <c r="U65" s="9" t="s">
        <v>3</v>
      </c>
      <c r="V65" s="9">
        <f t="shared" si="32"/>
        <v>30</v>
      </c>
      <c r="W65" s="9"/>
      <c r="X65" s="9">
        <f t="shared" si="33"/>
        <v>0</v>
      </c>
      <c r="Y65" s="9" t="s">
        <v>2</v>
      </c>
      <c r="Z65" s="9">
        <f t="shared" si="34"/>
        <v>70</v>
      </c>
      <c r="AA65" s="9"/>
      <c r="AB65" s="9">
        <f t="shared" si="35"/>
        <v>0</v>
      </c>
      <c r="AC65" s="9"/>
      <c r="AD65" s="9">
        <f t="shared" si="36"/>
        <v>0</v>
      </c>
      <c r="AE65" s="9"/>
      <c r="AF65" s="24">
        <f t="shared" si="37"/>
        <v>0</v>
      </c>
      <c r="AG65" s="25">
        <f t="shared" si="38"/>
        <v>843.6</v>
      </c>
      <c r="AH65" s="9"/>
    </row>
    <row r="66" spans="1:34" ht="18" customHeight="1" x14ac:dyDescent="0.25">
      <c r="A66" s="9">
        <v>63</v>
      </c>
      <c r="B66" s="14" t="s">
        <v>49</v>
      </c>
      <c r="C66" s="14" t="s">
        <v>375</v>
      </c>
      <c r="D66" s="23" t="s">
        <v>50</v>
      </c>
      <c r="E66" s="23" t="s">
        <v>51</v>
      </c>
      <c r="F66" s="8" t="s">
        <v>5</v>
      </c>
      <c r="G66" s="8">
        <v>7.01</v>
      </c>
      <c r="H66" s="8">
        <f t="shared" si="26"/>
        <v>771.1</v>
      </c>
      <c r="I66" s="9" t="s">
        <v>5</v>
      </c>
      <c r="J66" s="9" t="s">
        <v>5</v>
      </c>
      <c r="K66" s="11" t="str">
        <f t="shared" si="27"/>
        <v>ΟΚ</v>
      </c>
      <c r="L66" s="11"/>
      <c r="M66" s="8"/>
      <c r="N66" s="9">
        <f t="shared" si="28"/>
        <v>0</v>
      </c>
      <c r="O66" s="8"/>
      <c r="P66" s="8">
        <f t="shared" si="29"/>
        <v>0</v>
      </c>
      <c r="Q66" s="9"/>
      <c r="R66" s="9">
        <f t="shared" si="30"/>
        <v>0</v>
      </c>
      <c r="S66" s="9"/>
      <c r="T66" s="9">
        <f t="shared" si="31"/>
        <v>0</v>
      </c>
      <c r="U66" s="9"/>
      <c r="V66" s="9">
        <f t="shared" si="32"/>
        <v>0</v>
      </c>
      <c r="W66" s="9"/>
      <c r="X66" s="9">
        <f t="shared" si="33"/>
        <v>0</v>
      </c>
      <c r="Y66" s="9" t="s">
        <v>2</v>
      </c>
      <c r="Z66" s="9">
        <f t="shared" si="34"/>
        <v>70</v>
      </c>
      <c r="AA66" s="9"/>
      <c r="AB66" s="9">
        <f t="shared" si="35"/>
        <v>0</v>
      </c>
      <c r="AC66" s="9"/>
      <c r="AD66" s="9">
        <f t="shared" si="36"/>
        <v>0</v>
      </c>
      <c r="AE66" s="9"/>
      <c r="AF66" s="24">
        <f t="shared" si="37"/>
        <v>0</v>
      </c>
      <c r="AG66" s="25">
        <f t="shared" si="38"/>
        <v>841.1</v>
      </c>
      <c r="AH66" s="9"/>
    </row>
    <row r="67" spans="1:34" ht="18" customHeight="1" x14ac:dyDescent="0.25">
      <c r="A67" s="9">
        <v>64</v>
      </c>
      <c r="B67" s="14" t="s">
        <v>193</v>
      </c>
      <c r="C67" s="14" t="s">
        <v>437</v>
      </c>
      <c r="D67" s="23" t="s">
        <v>194</v>
      </c>
      <c r="E67" s="23" t="s">
        <v>90</v>
      </c>
      <c r="F67" s="8" t="s">
        <v>5</v>
      </c>
      <c r="G67" s="8">
        <v>6.27</v>
      </c>
      <c r="H67" s="8">
        <f t="shared" si="26"/>
        <v>689.69999999999993</v>
      </c>
      <c r="I67" s="9" t="s">
        <v>5</v>
      </c>
      <c r="J67" s="9" t="s">
        <v>5</v>
      </c>
      <c r="K67" s="11" t="str">
        <f t="shared" si="27"/>
        <v>ΟΚ</v>
      </c>
      <c r="L67" s="11"/>
      <c r="M67" s="8" t="s">
        <v>5</v>
      </c>
      <c r="N67" s="9">
        <f t="shared" si="28"/>
        <v>120</v>
      </c>
      <c r="O67" s="8"/>
      <c r="P67" s="8">
        <f t="shared" si="29"/>
        <v>0</v>
      </c>
      <c r="Q67" s="9"/>
      <c r="R67" s="9">
        <f t="shared" si="30"/>
        <v>0</v>
      </c>
      <c r="S67" s="9"/>
      <c r="T67" s="9">
        <f t="shared" si="31"/>
        <v>0</v>
      </c>
      <c r="U67" s="9"/>
      <c r="V67" s="9">
        <f t="shared" si="32"/>
        <v>0</v>
      </c>
      <c r="W67" s="9"/>
      <c r="X67" s="9">
        <f t="shared" si="33"/>
        <v>0</v>
      </c>
      <c r="Y67" s="9" t="s">
        <v>3</v>
      </c>
      <c r="Z67" s="9">
        <f t="shared" si="34"/>
        <v>30</v>
      </c>
      <c r="AA67" s="9"/>
      <c r="AB67" s="9">
        <f t="shared" si="35"/>
        <v>0</v>
      </c>
      <c r="AC67" s="9"/>
      <c r="AD67" s="9">
        <f t="shared" si="36"/>
        <v>0</v>
      </c>
      <c r="AE67" s="9"/>
      <c r="AF67" s="24">
        <f t="shared" si="37"/>
        <v>0</v>
      </c>
      <c r="AG67" s="25">
        <f t="shared" si="38"/>
        <v>839.69999999999993</v>
      </c>
      <c r="AH67" s="9"/>
    </row>
    <row r="68" spans="1:34" ht="18" customHeight="1" x14ac:dyDescent="0.25">
      <c r="A68" s="9">
        <v>65</v>
      </c>
      <c r="B68" s="14" t="s">
        <v>154</v>
      </c>
      <c r="C68" s="14" t="s">
        <v>411</v>
      </c>
      <c r="D68" s="23" t="s">
        <v>155</v>
      </c>
      <c r="E68" s="23" t="s">
        <v>156</v>
      </c>
      <c r="F68" s="8" t="s">
        <v>5</v>
      </c>
      <c r="G68" s="8">
        <v>5.91</v>
      </c>
      <c r="H68" s="8">
        <f t="shared" si="26"/>
        <v>650.1</v>
      </c>
      <c r="I68" s="9" t="s">
        <v>5</v>
      </c>
      <c r="J68" s="9" t="s">
        <v>5</v>
      </c>
      <c r="K68" s="11" t="str">
        <f t="shared" si="27"/>
        <v>ΟΚ</v>
      </c>
      <c r="L68" s="11"/>
      <c r="M68" s="8"/>
      <c r="N68" s="9">
        <f t="shared" si="28"/>
        <v>0</v>
      </c>
      <c r="O68" s="8"/>
      <c r="P68" s="8">
        <f t="shared" si="29"/>
        <v>0</v>
      </c>
      <c r="Q68" s="9"/>
      <c r="R68" s="9">
        <f t="shared" si="30"/>
        <v>0</v>
      </c>
      <c r="S68" s="9"/>
      <c r="T68" s="9">
        <f t="shared" si="31"/>
        <v>0</v>
      </c>
      <c r="U68" s="9"/>
      <c r="V68" s="9">
        <f t="shared" si="32"/>
        <v>0</v>
      </c>
      <c r="W68" s="9"/>
      <c r="X68" s="9">
        <f t="shared" si="33"/>
        <v>0</v>
      </c>
      <c r="Y68" s="9" t="s">
        <v>3</v>
      </c>
      <c r="Z68" s="9">
        <f t="shared" si="34"/>
        <v>30</v>
      </c>
      <c r="AA68" s="9"/>
      <c r="AB68" s="9">
        <f t="shared" si="35"/>
        <v>0</v>
      </c>
      <c r="AC68" s="9">
        <v>9</v>
      </c>
      <c r="AD68" s="9">
        <f t="shared" si="36"/>
        <v>153</v>
      </c>
      <c r="AE68" s="9"/>
      <c r="AF68" s="24">
        <f t="shared" si="37"/>
        <v>0</v>
      </c>
      <c r="AG68" s="25">
        <f t="shared" si="38"/>
        <v>833.1</v>
      </c>
      <c r="AH68" s="9"/>
    </row>
    <row r="69" spans="1:34" ht="18" customHeight="1" x14ac:dyDescent="0.25">
      <c r="A69" s="9">
        <v>66</v>
      </c>
      <c r="B69" s="14" t="s">
        <v>66</v>
      </c>
      <c r="C69" s="14" t="s">
        <v>381</v>
      </c>
      <c r="D69" s="23" t="s">
        <v>67</v>
      </c>
      <c r="E69" s="23" t="s">
        <v>68</v>
      </c>
      <c r="F69" s="8" t="s">
        <v>5</v>
      </c>
      <c r="G69" s="8">
        <v>6.16</v>
      </c>
      <c r="H69" s="8">
        <f t="shared" si="26"/>
        <v>677.6</v>
      </c>
      <c r="I69" s="9" t="s">
        <v>5</v>
      </c>
      <c r="J69" s="9" t="s">
        <v>5</v>
      </c>
      <c r="K69" s="11" t="str">
        <f t="shared" si="27"/>
        <v>ΟΚ</v>
      </c>
      <c r="L69" s="11"/>
      <c r="M69" s="8" t="s">
        <v>5</v>
      </c>
      <c r="N69" s="9">
        <f t="shared" si="28"/>
        <v>120</v>
      </c>
      <c r="O69" s="8"/>
      <c r="P69" s="8">
        <f t="shared" si="29"/>
        <v>0</v>
      </c>
      <c r="Q69" s="9"/>
      <c r="R69" s="9">
        <f t="shared" si="30"/>
        <v>0</v>
      </c>
      <c r="S69" s="9"/>
      <c r="T69" s="9">
        <f t="shared" si="31"/>
        <v>0</v>
      </c>
      <c r="U69" s="9"/>
      <c r="V69" s="9">
        <f t="shared" si="32"/>
        <v>0</v>
      </c>
      <c r="W69" s="9"/>
      <c r="X69" s="9">
        <f t="shared" si="33"/>
        <v>0</v>
      </c>
      <c r="Y69" s="9" t="s">
        <v>3</v>
      </c>
      <c r="Z69" s="9">
        <f t="shared" si="34"/>
        <v>30</v>
      </c>
      <c r="AA69" s="9"/>
      <c r="AB69" s="9">
        <f t="shared" si="35"/>
        <v>0</v>
      </c>
      <c r="AC69" s="9"/>
      <c r="AD69" s="9">
        <f t="shared" si="36"/>
        <v>0</v>
      </c>
      <c r="AE69" s="9"/>
      <c r="AF69" s="24">
        <f t="shared" si="37"/>
        <v>0</v>
      </c>
      <c r="AG69" s="25">
        <f t="shared" si="38"/>
        <v>827.6</v>
      </c>
      <c r="AH69" s="9"/>
    </row>
    <row r="70" spans="1:34" ht="18" customHeight="1" x14ac:dyDescent="0.25">
      <c r="A70" s="9">
        <v>67</v>
      </c>
      <c r="B70" s="14" t="s">
        <v>251</v>
      </c>
      <c r="C70" s="14" t="s">
        <v>453</v>
      </c>
      <c r="D70" s="23" t="s">
        <v>252</v>
      </c>
      <c r="E70" s="23" t="s">
        <v>253</v>
      </c>
      <c r="F70" s="8" t="s">
        <v>5</v>
      </c>
      <c r="G70" s="8">
        <v>7.04</v>
      </c>
      <c r="H70" s="8">
        <f t="shared" si="26"/>
        <v>774.4</v>
      </c>
      <c r="I70" s="9" t="s">
        <v>5</v>
      </c>
      <c r="J70" s="9" t="s">
        <v>5</v>
      </c>
      <c r="K70" s="11" t="str">
        <f t="shared" si="27"/>
        <v>ΟΚ</v>
      </c>
      <c r="L70" s="11"/>
      <c r="M70" s="8"/>
      <c r="N70" s="9">
        <f t="shared" si="28"/>
        <v>0</v>
      </c>
      <c r="O70" s="8"/>
      <c r="P70" s="8">
        <f t="shared" si="29"/>
        <v>0</v>
      </c>
      <c r="Q70" s="9"/>
      <c r="R70" s="9">
        <f t="shared" si="30"/>
        <v>0</v>
      </c>
      <c r="S70" s="9"/>
      <c r="T70" s="9">
        <f t="shared" si="31"/>
        <v>0</v>
      </c>
      <c r="U70" s="9"/>
      <c r="V70" s="9">
        <f t="shared" si="32"/>
        <v>0</v>
      </c>
      <c r="W70" s="9"/>
      <c r="X70" s="9">
        <f t="shared" si="33"/>
        <v>0</v>
      </c>
      <c r="Y70" s="9" t="s">
        <v>6</v>
      </c>
      <c r="Z70" s="9">
        <f t="shared" si="34"/>
        <v>50</v>
      </c>
      <c r="AA70" s="9"/>
      <c r="AB70" s="9">
        <f t="shared" si="35"/>
        <v>0</v>
      </c>
      <c r="AC70" s="9"/>
      <c r="AD70" s="9">
        <f t="shared" si="36"/>
        <v>0</v>
      </c>
      <c r="AE70" s="9"/>
      <c r="AF70" s="24">
        <f t="shared" si="37"/>
        <v>0</v>
      </c>
      <c r="AG70" s="25">
        <f t="shared" si="38"/>
        <v>824.4</v>
      </c>
      <c r="AH70" s="9"/>
    </row>
    <row r="71" spans="1:34" ht="18" customHeight="1" x14ac:dyDescent="0.25">
      <c r="A71" s="9">
        <v>68</v>
      </c>
      <c r="B71" s="14" t="s">
        <v>227</v>
      </c>
      <c r="C71" s="14" t="s">
        <v>424</v>
      </c>
      <c r="D71" s="23" t="s">
        <v>228</v>
      </c>
      <c r="E71" s="23" t="s">
        <v>229</v>
      </c>
      <c r="F71" s="8" t="s">
        <v>5</v>
      </c>
      <c r="G71" s="8">
        <v>7.17</v>
      </c>
      <c r="H71" s="8">
        <f t="shared" si="26"/>
        <v>788.7</v>
      </c>
      <c r="I71" s="9" t="s">
        <v>5</v>
      </c>
      <c r="J71" s="9" t="s">
        <v>5</v>
      </c>
      <c r="K71" s="11" t="str">
        <f t="shared" si="27"/>
        <v>ΟΚ</v>
      </c>
      <c r="L71" s="11"/>
      <c r="M71" s="8"/>
      <c r="N71" s="9">
        <f t="shared" si="28"/>
        <v>0</v>
      </c>
      <c r="O71" s="8"/>
      <c r="P71" s="8">
        <f t="shared" si="29"/>
        <v>0</v>
      </c>
      <c r="Q71" s="9"/>
      <c r="R71" s="9">
        <f t="shared" si="30"/>
        <v>0</v>
      </c>
      <c r="S71" s="9"/>
      <c r="T71" s="9">
        <f t="shared" si="31"/>
        <v>0</v>
      </c>
      <c r="U71" s="9"/>
      <c r="V71" s="9">
        <f t="shared" si="32"/>
        <v>0</v>
      </c>
      <c r="W71" s="9"/>
      <c r="X71" s="9">
        <f t="shared" si="33"/>
        <v>0</v>
      </c>
      <c r="Y71" s="9" t="s">
        <v>3</v>
      </c>
      <c r="Z71" s="9">
        <f t="shared" si="34"/>
        <v>30</v>
      </c>
      <c r="AA71" s="9"/>
      <c r="AB71" s="9">
        <f t="shared" si="35"/>
        <v>0</v>
      </c>
      <c r="AC71" s="9"/>
      <c r="AD71" s="9">
        <f t="shared" si="36"/>
        <v>0</v>
      </c>
      <c r="AE71" s="9"/>
      <c r="AF71" s="24">
        <f t="shared" si="37"/>
        <v>0</v>
      </c>
      <c r="AG71" s="25">
        <f t="shared" si="38"/>
        <v>818.7</v>
      </c>
      <c r="AH71" s="9"/>
    </row>
    <row r="72" spans="1:34" ht="18" customHeight="1" x14ac:dyDescent="0.25">
      <c r="A72" s="9">
        <v>69</v>
      </c>
      <c r="B72" s="14" t="s">
        <v>256</v>
      </c>
      <c r="C72" s="14" t="s">
        <v>427</v>
      </c>
      <c r="D72" s="23" t="s">
        <v>257</v>
      </c>
      <c r="E72" s="23" t="s">
        <v>258</v>
      </c>
      <c r="F72" s="8" t="s">
        <v>5</v>
      </c>
      <c r="G72" s="8">
        <v>6.67</v>
      </c>
      <c r="H72" s="8">
        <f t="shared" si="26"/>
        <v>733.7</v>
      </c>
      <c r="I72" s="9" t="s">
        <v>5</v>
      </c>
      <c r="J72" s="9" t="s">
        <v>5</v>
      </c>
      <c r="K72" s="11" t="str">
        <f t="shared" si="27"/>
        <v>ΟΚ</v>
      </c>
      <c r="L72" s="11"/>
      <c r="M72" s="8"/>
      <c r="N72" s="9">
        <f t="shared" si="28"/>
        <v>0</v>
      </c>
      <c r="O72" s="8"/>
      <c r="P72" s="8">
        <f t="shared" si="29"/>
        <v>0</v>
      </c>
      <c r="Q72" s="9"/>
      <c r="R72" s="9">
        <f t="shared" si="30"/>
        <v>0</v>
      </c>
      <c r="S72" s="9"/>
      <c r="T72" s="9">
        <f t="shared" si="31"/>
        <v>0</v>
      </c>
      <c r="U72" s="9" t="s">
        <v>3</v>
      </c>
      <c r="V72" s="9">
        <f t="shared" si="32"/>
        <v>30</v>
      </c>
      <c r="W72" s="9"/>
      <c r="X72" s="9">
        <f t="shared" si="33"/>
        <v>0</v>
      </c>
      <c r="Y72" s="9" t="s">
        <v>6</v>
      </c>
      <c r="Z72" s="9">
        <f t="shared" si="34"/>
        <v>50</v>
      </c>
      <c r="AA72" s="9"/>
      <c r="AB72" s="9">
        <f t="shared" si="35"/>
        <v>0</v>
      </c>
      <c r="AC72" s="9"/>
      <c r="AD72" s="9">
        <f t="shared" si="36"/>
        <v>0</v>
      </c>
      <c r="AE72" s="9"/>
      <c r="AF72" s="24">
        <f t="shared" si="37"/>
        <v>0</v>
      </c>
      <c r="AG72" s="25">
        <f t="shared" si="38"/>
        <v>813.7</v>
      </c>
      <c r="AH72" s="9"/>
    </row>
    <row r="73" spans="1:34" ht="18" customHeight="1" x14ac:dyDescent="0.25">
      <c r="A73" s="9">
        <v>70</v>
      </c>
      <c r="B73" s="14" t="s">
        <v>241</v>
      </c>
      <c r="C73" s="14" t="s">
        <v>419</v>
      </c>
      <c r="D73" s="23" t="s">
        <v>242</v>
      </c>
      <c r="E73" s="23" t="s">
        <v>243</v>
      </c>
      <c r="F73" s="8" t="s">
        <v>5</v>
      </c>
      <c r="G73" s="8">
        <v>6.74</v>
      </c>
      <c r="H73" s="8">
        <f t="shared" si="26"/>
        <v>741.4</v>
      </c>
      <c r="I73" s="9" t="s">
        <v>5</v>
      </c>
      <c r="J73" s="9" t="s">
        <v>5</v>
      </c>
      <c r="K73" s="11" t="str">
        <f t="shared" si="27"/>
        <v>ΟΚ</v>
      </c>
      <c r="L73" s="11"/>
      <c r="M73" s="8"/>
      <c r="N73" s="9">
        <f t="shared" si="28"/>
        <v>0</v>
      </c>
      <c r="O73" s="8"/>
      <c r="P73" s="8">
        <f t="shared" si="29"/>
        <v>0</v>
      </c>
      <c r="Q73" s="9"/>
      <c r="R73" s="9">
        <f t="shared" si="30"/>
        <v>0</v>
      </c>
      <c r="S73" s="9"/>
      <c r="T73" s="9">
        <f t="shared" si="31"/>
        <v>0</v>
      </c>
      <c r="U73" s="9"/>
      <c r="V73" s="9">
        <f t="shared" si="32"/>
        <v>0</v>
      </c>
      <c r="W73" s="9"/>
      <c r="X73" s="9">
        <f t="shared" si="33"/>
        <v>0</v>
      </c>
      <c r="Y73" s="9" t="s">
        <v>2</v>
      </c>
      <c r="Z73" s="9">
        <f t="shared" si="34"/>
        <v>70</v>
      </c>
      <c r="AA73" s="9"/>
      <c r="AB73" s="9">
        <f t="shared" si="35"/>
        <v>0</v>
      </c>
      <c r="AC73" s="9"/>
      <c r="AD73" s="9">
        <f t="shared" si="36"/>
        <v>0</v>
      </c>
      <c r="AE73" s="9"/>
      <c r="AF73" s="24">
        <f t="shared" si="37"/>
        <v>0</v>
      </c>
      <c r="AG73" s="25">
        <f t="shared" si="38"/>
        <v>811.4</v>
      </c>
      <c r="AH73" s="9"/>
    </row>
    <row r="74" spans="1:34" ht="18" customHeight="1" x14ac:dyDescent="0.25">
      <c r="A74" s="9">
        <v>71</v>
      </c>
      <c r="B74" s="30" t="s">
        <v>204</v>
      </c>
      <c r="C74" s="30" t="s">
        <v>441</v>
      </c>
      <c r="D74" s="31" t="s">
        <v>205</v>
      </c>
      <c r="E74" s="31" t="s">
        <v>206</v>
      </c>
      <c r="F74" s="33" t="s">
        <v>5</v>
      </c>
      <c r="G74" s="33">
        <v>7.07</v>
      </c>
      <c r="H74" s="33">
        <f t="shared" si="26"/>
        <v>777.7</v>
      </c>
      <c r="I74" s="32" t="s">
        <v>5</v>
      </c>
      <c r="J74" s="32" t="s">
        <v>5</v>
      </c>
      <c r="K74" s="34" t="str">
        <f t="shared" si="27"/>
        <v>ΟΚ</v>
      </c>
      <c r="L74" s="34"/>
      <c r="M74" s="33"/>
      <c r="N74" s="32">
        <f t="shared" si="28"/>
        <v>0</v>
      </c>
      <c r="O74" s="33"/>
      <c r="P74" s="33">
        <f t="shared" si="29"/>
        <v>0</v>
      </c>
      <c r="Q74" s="32"/>
      <c r="R74" s="32">
        <f t="shared" si="30"/>
        <v>0</v>
      </c>
      <c r="S74" s="32"/>
      <c r="T74" s="32">
        <f t="shared" si="31"/>
        <v>0</v>
      </c>
      <c r="U74" s="32"/>
      <c r="V74" s="32">
        <f t="shared" si="32"/>
        <v>0</v>
      </c>
      <c r="W74" s="32"/>
      <c r="X74" s="32">
        <f t="shared" si="33"/>
        <v>0</v>
      </c>
      <c r="Y74" s="9" t="s">
        <v>3</v>
      </c>
      <c r="Z74" s="32">
        <f t="shared" si="34"/>
        <v>30</v>
      </c>
      <c r="AA74" s="32"/>
      <c r="AB74" s="32">
        <f t="shared" si="35"/>
        <v>0</v>
      </c>
      <c r="AC74" s="32"/>
      <c r="AD74" s="32">
        <f t="shared" si="36"/>
        <v>0</v>
      </c>
      <c r="AE74" s="32"/>
      <c r="AF74" s="35">
        <f t="shared" si="37"/>
        <v>0</v>
      </c>
      <c r="AG74" s="36">
        <f t="shared" si="38"/>
        <v>807.7</v>
      </c>
      <c r="AH74" s="32"/>
    </row>
    <row r="75" spans="1:34" ht="18" customHeight="1" x14ac:dyDescent="0.25">
      <c r="A75" s="9">
        <v>72</v>
      </c>
      <c r="B75" s="14" t="s">
        <v>432</v>
      </c>
      <c r="C75" s="14" t="s">
        <v>433</v>
      </c>
      <c r="D75" s="23" t="s">
        <v>434</v>
      </c>
      <c r="E75" s="23" t="s">
        <v>435</v>
      </c>
      <c r="F75" s="8" t="s">
        <v>5</v>
      </c>
      <c r="G75" s="8">
        <v>6.7</v>
      </c>
      <c r="H75" s="8">
        <f t="shared" si="26"/>
        <v>737</v>
      </c>
      <c r="I75" s="9" t="s">
        <v>5</v>
      </c>
      <c r="J75" s="9" t="s">
        <v>5</v>
      </c>
      <c r="K75" s="11" t="str">
        <f t="shared" si="27"/>
        <v>ΟΚ</v>
      </c>
      <c r="L75" s="11"/>
      <c r="M75" s="8"/>
      <c r="N75" s="9">
        <f t="shared" si="28"/>
        <v>0</v>
      </c>
      <c r="O75" s="8"/>
      <c r="P75" s="8">
        <f t="shared" si="29"/>
        <v>0</v>
      </c>
      <c r="Q75" s="9"/>
      <c r="R75" s="9">
        <f t="shared" si="30"/>
        <v>0</v>
      </c>
      <c r="S75" s="9"/>
      <c r="T75" s="9">
        <f t="shared" si="31"/>
        <v>0</v>
      </c>
      <c r="U75" s="9"/>
      <c r="V75" s="9">
        <f t="shared" si="32"/>
        <v>0</v>
      </c>
      <c r="W75" s="9"/>
      <c r="X75" s="9">
        <f t="shared" si="33"/>
        <v>0</v>
      </c>
      <c r="Y75" s="9" t="s">
        <v>2</v>
      </c>
      <c r="Z75" s="9">
        <f t="shared" si="34"/>
        <v>70</v>
      </c>
      <c r="AA75" s="9"/>
      <c r="AB75" s="9">
        <f t="shared" si="35"/>
        <v>0</v>
      </c>
      <c r="AC75" s="9"/>
      <c r="AD75" s="9">
        <f t="shared" si="36"/>
        <v>0</v>
      </c>
      <c r="AE75" s="9"/>
      <c r="AF75" s="24">
        <f t="shared" si="37"/>
        <v>0</v>
      </c>
      <c r="AG75" s="25">
        <f t="shared" si="38"/>
        <v>807</v>
      </c>
      <c r="AH75" s="9"/>
    </row>
    <row r="76" spans="1:34" ht="18" customHeight="1" x14ac:dyDescent="0.25">
      <c r="A76" s="9">
        <v>73</v>
      </c>
      <c r="B76" s="14" t="s">
        <v>259</v>
      </c>
      <c r="C76" s="14" t="s">
        <v>451</v>
      </c>
      <c r="D76" s="23" t="s">
        <v>260</v>
      </c>
      <c r="E76" s="23" t="s">
        <v>34</v>
      </c>
      <c r="F76" s="8" t="s">
        <v>5</v>
      </c>
      <c r="G76" s="8">
        <v>7</v>
      </c>
      <c r="H76" s="8">
        <f t="shared" si="26"/>
        <v>770</v>
      </c>
      <c r="I76" s="9" t="s">
        <v>5</v>
      </c>
      <c r="J76" s="9" t="s">
        <v>5</v>
      </c>
      <c r="K76" s="11" t="str">
        <f t="shared" si="27"/>
        <v>ΟΚ</v>
      </c>
      <c r="L76" s="11"/>
      <c r="M76" s="8"/>
      <c r="N76" s="9">
        <f t="shared" si="28"/>
        <v>0</v>
      </c>
      <c r="O76" s="8"/>
      <c r="P76" s="8">
        <f t="shared" si="29"/>
        <v>0</v>
      </c>
      <c r="Q76" s="9"/>
      <c r="R76" s="9">
        <f t="shared" si="30"/>
        <v>0</v>
      </c>
      <c r="S76" s="9"/>
      <c r="T76" s="9">
        <f t="shared" si="31"/>
        <v>0</v>
      </c>
      <c r="U76" s="9"/>
      <c r="V76" s="9">
        <f t="shared" si="32"/>
        <v>0</v>
      </c>
      <c r="W76" s="9"/>
      <c r="X76" s="9">
        <f t="shared" si="33"/>
        <v>0</v>
      </c>
      <c r="Y76" s="9" t="s">
        <v>3</v>
      </c>
      <c r="Z76" s="9">
        <f t="shared" si="34"/>
        <v>30</v>
      </c>
      <c r="AA76" s="9"/>
      <c r="AB76" s="9">
        <f t="shared" si="35"/>
        <v>0</v>
      </c>
      <c r="AC76" s="9"/>
      <c r="AD76" s="9">
        <f t="shared" si="36"/>
        <v>0</v>
      </c>
      <c r="AE76" s="9"/>
      <c r="AF76" s="24">
        <f t="shared" si="37"/>
        <v>0</v>
      </c>
      <c r="AG76" s="25">
        <f t="shared" si="38"/>
        <v>800</v>
      </c>
      <c r="AH76" s="9"/>
    </row>
    <row r="77" spans="1:34" ht="18" customHeight="1" x14ac:dyDescent="0.25">
      <c r="A77" s="9">
        <v>74</v>
      </c>
      <c r="B77" s="14" t="s">
        <v>119</v>
      </c>
      <c r="C77" s="14" t="s">
        <v>397</v>
      </c>
      <c r="D77" s="23" t="s">
        <v>120</v>
      </c>
      <c r="E77" s="23" t="s">
        <v>61</v>
      </c>
      <c r="F77" s="8" t="s">
        <v>5</v>
      </c>
      <c r="G77" s="8">
        <v>5.9</v>
      </c>
      <c r="H77" s="8">
        <f t="shared" si="26"/>
        <v>649</v>
      </c>
      <c r="I77" s="9" t="s">
        <v>5</v>
      </c>
      <c r="J77" s="9" t="s">
        <v>5</v>
      </c>
      <c r="K77" s="11" t="str">
        <f t="shared" si="27"/>
        <v>ΟΚ</v>
      </c>
      <c r="L77" s="11"/>
      <c r="M77" s="8" t="s">
        <v>5</v>
      </c>
      <c r="N77" s="9">
        <f t="shared" si="28"/>
        <v>120</v>
      </c>
      <c r="O77" s="8"/>
      <c r="P77" s="8">
        <f t="shared" si="29"/>
        <v>0</v>
      </c>
      <c r="Q77" s="9"/>
      <c r="R77" s="9">
        <f t="shared" si="30"/>
        <v>0</v>
      </c>
      <c r="S77" s="9"/>
      <c r="T77" s="9">
        <f t="shared" si="31"/>
        <v>0</v>
      </c>
      <c r="U77" s="9"/>
      <c r="V77" s="9">
        <f t="shared" si="32"/>
        <v>0</v>
      </c>
      <c r="W77" s="9"/>
      <c r="X77" s="9">
        <f t="shared" si="33"/>
        <v>0</v>
      </c>
      <c r="Y77" s="9" t="s">
        <v>3</v>
      </c>
      <c r="Z77" s="9">
        <f t="shared" si="34"/>
        <v>30</v>
      </c>
      <c r="AA77" s="9"/>
      <c r="AB77" s="9">
        <f t="shared" si="35"/>
        <v>0</v>
      </c>
      <c r="AC77" s="9"/>
      <c r="AD77" s="9">
        <f t="shared" si="36"/>
        <v>0</v>
      </c>
      <c r="AE77" s="9"/>
      <c r="AF77" s="24">
        <f t="shared" si="37"/>
        <v>0</v>
      </c>
      <c r="AG77" s="25">
        <f t="shared" si="38"/>
        <v>799</v>
      </c>
      <c r="AH77" s="9"/>
    </row>
    <row r="78" spans="1:34" s="7" customFormat="1" ht="18" customHeight="1" x14ac:dyDescent="0.25">
      <c r="A78" s="9">
        <v>75</v>
      </c>
      <c r="B78" s="30" t="s">
        <v>283</v>
      </c>
      <c r="C78" s="30" t="s">
        <v>444</v>
      </c>
      <c r="D78" s="31" t="s">
        <v>284</v>
      </c>
      <c r="E78" s="31" t="s">
        <v>54</v>
      </c>
      <c r="F78" s="33" t="s">
        <v>5</v>
      </c>
      <c r="G78" s="33">
        <v>6.95</v>
      </c>
      <c r="H78" s="33">
        <f t="shared" ref="H78:H109" si="39">G78*110</f>
        <v>764.5</v>
      </c>
      <c r="I78" s="32" t="s">
        <v>5</v>
      </c>
      <c r="J78" s="32" t="s">
        <v>5</v>
      </c>
      <c r="K78" s="34" t="str">
        <f t="shared" ref="K78:K109" si="40">IF(AND(F78="ΝΑΙ",IF(J78="ΝΑΙ",I78="ΝΑΙ",)),"ΟΚ","ΑΠΟΡΡΙΠΤΕΤΑΙ")</f>
        <v>ΟΚ</v>
      </c>
      <c r="L78" s="34"/>
      <c r="M78" s="33"/>
      <c r="N78" s="32">
        <f t="shared" ref="N78:N109" si="41">IF(M78="ΝΑΙ",120,0)</f>
        <v>0</v>
      </c>
      <c r="O78" s="33"/>
      <c r="P78" s="33">
        <f t="shared" ref="P78:P109" si="42">IF(O78="ΝΑΙ",60,0)</f>
        <v>0</v>
      </c>
      <c r="Q78" s="32"/>
      <c r="R78" s="32">
        <f t="shared" ref="R78:R109" si="43">IF(Q78="ΝΑΙ",250,0)</f>
        <v>0</v>
      </c>
      <c r="S78" s="32"/>
      <c r="T78" s="32">
        <f t="shared" ref="T78:T109" si="44">IF(S78="ΝΑΙ",120,0)</f>
        <v>0</v>
      </c>
      <c r="U78" s="32"/>
      <c r="V78" s="32">
        <f t="shared" ref="V78:V109" si="45">IF(U78="ΑΡΙΣΤΗ",70,IF(U78="ΠΟΛΥ ΚΑΛΗ",50,IF(U78="ΚΑΛΗ",30,)))</f>
        <v>0</v>
      </c>
      <c r="W78" s="32"/>
      <c r="X78" s="32">
        <f t="shared" ref="X78:X109" si="46">IF(W78="ΑΡΙΣΤΗ",70,IF(W78="ΠΟΛΥ ΚΑΛΗ",50,IF(W78="ΚΑΛΗ",30,)))</f>
        <v>0</v>
      </c>
      <c r="Y78" s="9" t="s">
        <v>3</v>
      </c>
      <c r="Z78" s="32">
        <f t="shared" ref="Z78:Z109" si="47">IF(Y78="ΑΡΙΣΤΗ",70,IF(Y78="ΠΟΛΥ ΚΑΛΗ",50,IF(Y78="ΚΑΛΗ",30,)))</f>
        <v>30</v>
      </c>
      <c r="AA78" s="32"/>
      <c r="AB78" s="32">
        <f t="shared" ref="AB78:AB109" si="48">IF(AA78="ΝΑΙ",150,0)</f>
        <v>0</v>
      </c>
      <c r="AC78" s="32"/>
      <c r="AD78" s="32">
        <f t="shared" ref="AD78:AD109" si="49">AC78*17</f>
        <v>0</v>
      </c>
      <c r="AE78" s="32"/>
      <c r="AF78" s="35">
        <f t="shared" ref="AF78:AF109" si="50">AE78*7</f>
        <v>0</v>
      </c>
      <c r="AG78" s="36">
        <f t="shared" ref="AG78:AG109" si="51">H78+AB78+N78+P78+R78+T78+V78+X78+Z78+AD78+AF78</f>
        <v>794.5</v>
      </c>
      <c r="AH78" s="32"/>
    </row>
    <row r="79" spans="1:34" ht="18" customHeight="1" x14ac:dyDescent="0.25">
      <c r="A79" s="9">
        <v>76</v>
      </c>
      <c r="B79" s="14" t="s">
        <v>309</v>
      </c>
      <c r="C79" s="14" t="s">
        <v>462</v>
      </c>
      <c r="D79" s="23" t="s">
        <v>310</v>
      </c>
      <c r="E79" s="23" t="s">
        <v>127</v>
      </c>
      <c r="F79" s="8" t="s">
        <v>5</v>
      </c>
      <c r="G79" s="8">
        <v>5.93</v>
      </c>
      <c r="H79" s="8">
        <f t="shared" si="39"/>
        <v>652.29999999999995</v>
      </c>
      <c r="I79" s="9" t="s">
        <v>5</v>
      </c>
      <c r="J79" s="9" t="s">
        <v>5</v>
      </c>
      <c r="K79" s="11" t="str">
        <f t="shared" si="40"/>
        <v>ΟΚ</v>
      </c>
      <c r="L79" s="11"/>
      <c r="M79" s="8"/>
      <c r="N79" s="9">
        <f t="shared" si="41"/>
        <v>0</v>
      </c>
      <c r="O79" s="8"/>
      <c r="P79" s="8">
        <f t="shared" si="42"/>
        <v>0</v>
      </c>
      <c r="Q79" s="9"/>
      <c r="R79" s="9">
        <f t="shared" si="43"/>
        <v>0</v>
      </c>
      <c r="S79" s="9"/>
      <c r="T79" s="9">
        <f t="shared" si="44"/>
        <v>0</v>
      </c>
      <c r="U79" s="9" t="s">
        <v>2</v>
      </c>
      <c r="V79" s="9">
        <f t="shared" si="45"/>
        <v>70</v>
      </c>
      <c r="W79" s="9"/>
      <c r="X79" s="9">
        <f t="shared" si="46"/>
        <v>0</v>
      </c>
      <c r="Y79" s="9" t="s">
        <v>2</v>
      </c>
      <c r="Z79" s="9">
        <f t="shared" si="47"/>
        <v>70</v>
      </c>
      <c r="AA79" s="9"/>
      <c r="AB79" s="9">
        <f t="shared" si="48"/>
        <v>0</v>
      </c>
      <c r="AC79" s="9"/>
      <c r="AD79" s="9">
        <f t="shared" si="49"/>
        <v>0</v>
      </c>
      <c r="AE79" s="9"/>
      <c r="AF79" s="24">
        <f t="shared" si="50"/>
        <v>0</v>
      </c>
      <c r="AG79" s="25">
        <f t="shared" si="51"/>
        <v>792.3</v>
      </c>
      <c r="AH79" s="9"/>
    </row>
    <row r="80" spans="1:34" ht="18" customHeight="1" x14ac:dyDescent="0.25">
      <c r="A80" s="9">
        <v>77</v>
      </c>
      <c r="B80" s="30" t="s">
        <v>210</v>
      </c>
      <c r="C80" s="30" t="s">
        <v>339</v>
      </c>
      <c r="D80" s="31" t="s">
        <v>211</v>
      </c>
      <c r="E80" s="31" t="s">
        <v>87</v>
      </c>
      <c r="F80" s="8" t="s">
        <v>5</v>
      </c>
      <c r="G80" s="8">
        <v>6.65</v>
      </c>
      <c r="H80" s="8">
        <f t="shared" si="39"/>
        <v>731.5</v>
      </c>
      <c r="I80" s="9" t="s">
        <v>5</v>
      </c>
      <c r="J80" s="9" t="s">
        <v>5</v>
      </c>
      <c r="K80" s="11" t="str">
        <f t="shared" si="40"/>
        <v>ΟΚ</v>
      </c>
      <c r="L80" s="11"/>
      <c r="M80" s="8"/>
      <c r="N80" s="9">
        <f t="shared" si="41"/>
        <v>0</v>
      </c>
      <c r="O80" s="8"/>
      <c r="P80" s="8">
        <f t="shared" si="42"/>
        <v>0</v>
      </c>
      <c r="Q80" s="9"/>
      <c r="R80" s="9">
        <f t="shared" si="43"/>
        <v>0</v>
      </c>
      <c r="S80" s="9"/>
      <c r="T80" s="9">
        <f t="shared" si="44"/>
        <v>0</v>
      </c>
      <c r="U80" s="9" t="s">
        <v>3</v>
      </c>
      <c r="V80" s="9">
        <f t="shared" si="45"/>
        <v>30</v>
      </c>
      <c r="W80" s="9"/>
      <c r="X80" s="9">
        <f t="shared" si="46"/>
        <v>0</v>
      </c>
      <c r="Y80" s="9" t="s">
        <v>3</v>
      </c>
      <c r="Z80" s="9">
        <f t="shared" si="47"/>
        <v>30</v>
      </c>
      <c r="AA80" s="9"/>
      <c r="AB80" s="9">
        <f t="shared" si="48"/>
        <v>0</v>
      </c>
      <c r="AC80" s="9"/>
      <c r="AD80" s="9">
        <f t="shared" si="49"/>
        <v>0</v>
      </c>
      <c r="AE80" s="9"/>
      <c r="AF80" s="24">
        <f t="shared" si="50"/>
        <v>0</v>
      </c>
      <c r="AG80" s="25">
        <f t="shared" si="51"/>
        <v>791.5</v>
      </c>
      <c r="AH80" s="9"/>
    </row>
    <row r="81" spans="1:34" ht="18" customHeight="1" x14ac:dyDescent="0.25">
      <c r="A81" s="9">
        <v>78</v>
      </c>
      <c r="B81" s="14" t="s">
        <v>35</v>
      </c>
      <c r="C81" s="14" t="s">
        <v>371</v>
      </c>
      <c r="D81" s="23" t="s">
        <v>36</v>
      </c>
      <c r="E81" s="23" t="s">
        <v>37</v>
      </c>
      <c r="F81" s="8" t="s">
        <v>5</v>
      </c>
      <c r="G81" s="8">
        <v>6.85</v>
      </c>
      <c r="H81" s="8">
        <f t="shared" si="39"/>
        <v>753.5</v>
      </c>
      <c r="I81" s="9" t="s">
        <v>5</v>
      </c>
      <c r="J81" s="9" t="s">
        <v>5</v>
      </c>
      <c r="K81" s="11" t="str">
        <f t="shared" si="40"/>
        <v>ΟΚ</v>
      </c>
      <c r="L81" s="11"/>
      <c r="M81" s="8"/>
      <c r="N81" s="9">
        <f t="shared" si="41"/>
        <v>0</v>
      </c>
      <c r="O81" s="8"/>
      <c r="P81" s="8">
        <f t="shared" si="42"/>
        <v>0</v>
      </c>
      <c r="Q81" s="9"/>
      <c r="R81" s="9">
        <f t="shared" si="43"/>
        <v>0</v>
      </c>
      <c r="S81" s="9"/>
      <c r="T81" s="9">
        <f t="shared" si="44"/>
        <v>0</v>
      </c>
      <c r="U81" s="9"/>
      <c r="V81" s="9">
        <f t="shared" si="45"/>
        <v>0</v>
      </c>
      <c r="W81" s="9"/>
      <c r="X81" s="9">
        <f t="shared" si="46"/>
        <v>0</v>
      </c>
      <c r="Y81" s="9" t="s">
        <v>3</v>
      </c>
      <c r="Z81" s="9">
        <f t="shared" si="47"/>
        <v>30</v>
      </c>
      <c r="AA81" s="9"/>
      <c r="AB81" s="9">
        <f t="shared" si="48"/>
        <v>0</v>
      </c>
      <c r="AC81" s="9"/>
      <c r="AD81" s="9">
        <f t="shared" si="49"/>
        <v>0</v>
      </c>
      <c r="AE81" s="9"/>
      <c r="AF81" s="24">
        <f t="shared" si="50"/>
        <v>0</v>
      </c>
      <c r="AG81" s="25">
        <f t="shared" si="51"/>
        <v>783.5</v>
      </c>
      <c r="AH81" s="9"/>
    </row>
    <row r="82" spans="1:34" ht="18" customHeight="1" x14ac:dyDescent="0.25">
      <c r="A82" s="9">
        <v>79</v>
      </c>
      <c r="B82" s="14" t="s">
        <v>304</v>
      </c>
      <c r="C82" s="14" t="s">
        <v>464</v>
      </c>
      <c r="D82" s="23" t="s">
        <v>305</v>
      </c>
      <c r="E82" s="23" t="s">
        <v>197</v>
      </c>
      <c r="F82" s="8" t="s">
        <v>5</v>
      </c>
      <c r="G82" s="8">
        <v>6.8</v>
      </c>
      <c r="H82" s="8">
        <f t="shared" si="39"/>
        <v>748</v>
      </c>
      <c r="I82" s="9" t="s">
        <v>5</v>
      </c>
      <c r="J82" s="9" t="s">
        <v>5</v>
      </c>
      <c r="K82" s="11" t="str">
        <f t="shared" si="40"/>
        <v>ΟΚ</v>
      </c>
      <c r="L82" s="11"/>
      <c r="M82" s="8"/>
      <c r="N82" s="9">
        <f t="shared" si="41"/>
        <v>0</v>
      </c>
      <c r="O82" s="8"/>
      <c r="P82" s="8">
        <f t="shared" si="42"/>
        <v>0</v>
      </c>
      <c r="Q82" s="9"/>
      <c r="R82" s="9">
        <f t="shared" si="43"/>
        <v>0</v>
      </c>
      <c r="S82" s="9"/>
      <c r="T82" s="9">
        <f t="shared" si="44"/>
        <v>0</v>
      </c>
      <c r="U82" s="9"/>
      <c r="V82" s="9">
        <f t="shared" si="45"/>
        <v>0</v>
      </c>
      <c r="W82" s="9"/>
      <c r="X82" s="9">
        <f t="shared" si="46"/>
        <v>0</v>
      </c>
      <c r="Y82" s="9" t="s">
        <v>3</v>
      </c>
      <c r="Z82" s="9">
        <f t="shared" si="47"/>
        <v>30</v>
      </c>
      <c r="AA82" s="9"/>
      <c r="AB82" s="9">
        <f t="shared" si="48"/>
        <v>0</v>
      </c>
      <c r="AC82" s="9"/>
      <c r="AD82" s="9">
        <f t="shared" si="49"/>
        <v>0</v>
      </c>
      <c r="AE82" s="9"/>
      <c r="AF82" s="24">
        <f t="shared" si="50"/>
        <v>0</v>
      </c>
      <c r="AG82" s="25">
        <f t="shared" si="51"/>
        <v>778</v>
      </c>
      <c r="AH82" s="9"/>
    </row>
    <row r="83" spans="1:34" s="7" customFormat="1" ht="18" customHeight="1" x14ac:dyDescent="0.25">
      <c r="A83" s="9">
        <v>80</v>
      </c>
      <c r="B83" s="14" t="s">
        <v>141</v>
      </c>
      <c r="C83" s="14" t="s">
        <v>405</v>
      </c>
      <c r="D83" s="23" t="s">
        <v>142</v>
      </c>
      <c r="E83" s="23" t="s">
        <v>143</v>
      </c>
      <c r="F83" s="8" t="s">
        <v>5</v>
      </c>
      <c r="G83" s="8">
        <v>6.75</v>
      </c>
      <c r="H83" s="8">
        <f t="shared" si="39"/>
        <v>742.5</v>
      </c>
      <c r="I83" s="9" t="s">
        <v>5</v>
      </c>
      <c r="J83" s="9" t="s">
        <v>5</v>
      </c>
      <c r="K83" s="11" t="str">
        <f t="shared" si="40"/>
        <v>ΟΚ</v>
      </c>
      <c r="L83" s="11"/>
      <c r="M83" s="8"/>
      <c r="N83" s="9">
        <f t="shared" si="41"/>
        <v>0</v>
      </c>
      <c r="O83" s="8"/>
      <c r="P83" s="8">
        <f t="shared" si="42"/>
        <v>0</v>
      </c>
      <c r="Q83" s="9"/>
      <c r="R83" s="9">
        <f t="shared" si="43"/>
        <v>0</v>
      </c>
      <c r="S83" s="9"/>
      <c r="T83" s="9">
        <f t="shared" si="44"/>
        <v>0</v>
      </c>
      <c r="U83" s="9"/>
      <c r="V83" s="9">
        <f t="shared" si="45"/>
        <v>0</v>
      </c>
      <c r="W83" s="9"/>
      <c r="X83" s="9">
        <f t="shared" si="46"/>
        <v>0</v>
      </c>
      <c r="Y83" s="9" t="s">
        <v>3</v>
      </c>
      <c r="Z83" s="9">
        <f t="shared" si="47"/>
        <v>30</v>
      </c>
      <c r="AA83" s="9"/>
      <c r="AB83" s="9">
        <f t="shared" si="48"/>
        <v>0</v>
      </c>
      <c r="AC83" s="9"/>
      <c r="AD83" s="9">
        <f t="shared" si="49"/>
        <v>0</v>
      </c>
      <c r="AE83" s="9"/>
      <c r="AF83" s="24">
        <f t="shared" si="50"/>
        <v>0</v>
      </c>
      <c r="AG83" s="25">
        <f t="shared" si="51"/>
        <v>772.5</v>
      </c>
      <c r="AH83" s="9"/>
    </row>
    <row r="84" spans="1:34" ht="18" customHeight="1" x14ac:dyDescent="0.25">
      <c r="A84" s="9">
        <v>81</v>
      </c>
      <c r="B84" s="14" t="s">
        <v>201</v>
      </c>
      <c r="C84" s="14" t="s">
        <v>440</v>
      </c>
      <c r="D84" s="23" t="s">
        <v>202</v>
      </c>
      <c r="E84" s="23" t="s">
        <v>203</v>
      </c>
      <c r="F84" s="8" t="s">
        <v>5</v>
      </c>
      <c r="G84" s="8">
        <v>6.75</v>
      </c>
      <c r="H84" s="8">
        <f t="shared" si="39"/>
        <v>742.5</v>
      </c>
      <c r="I84" s="9" t="s">
        <v>5</v>
      </c>
      <c r="J84" s="9" t="s">
        <v>5</v>
      </c>
      <c r="K84" s="11" t="str">
        <f t="shared" si="40"/>
        <v>ΟΚ</v>
      </c>
      <c r="L84" s="11"/>
      <c r="M84" s="8"/>
      <c r="N84" s="9">
        <f t="shared" si="41"/>
        <v>0</v>
      </c>
      <c r="O84" s="8"/>
      <c r="P84" s="8">
        <f t="shared" si="42"/>
        <v>0</v>
      </c>
      <c r="Q84" s="9"/>
      <c r="R84" s="9">
        <f t="shared" si="43"/>
        <v>0</v>
      </c>
      <c r="S84" s="9"/>
      <c r="T84" s="9">
        <f t="shared" si="44"/>
        <v>0</v>
      </c>
      <c r="U84" s="9"/>
      <c r="V84" s="9">
        <f t="shared" si="45"/>
        <v>0</v>
      </c>
      <c r="W84" s="9"/>
      <c r="X84" s="9">
        <f t="shared" si="46"/>
        <v>0</v>
      </c>
      <c r="Y84" s="9" t="s">
        <v>3</v>
      </c>
      <c r="Z84" s="9">
        <f t="shared" si="47"/>
        <v>30</v>
      </c>
      <c r="AA84" s="9"/>
      <c r="AB84" s="9">
        <f t="shared" si="48"/>
        <v>0</v>
      </c>
      <c r="AC84" s="9"/>
      <c r="AD84" s="9">
        <f t="shared" si="49"/>
        <v>0</v>
      </c>
      <c r="AE84" s="9"/>
      <c r="AF84" s="24">
        <f t="shared" si="50"/>
        <v>0</v>
      </c>
      <c r="AG84" s="25">
        <f t="shared" si="51"/>
        <v>772.5</v>
      </c>
      <c r="AH84" s="32"/>
    </row>
    <row r="85" spans="1:34" ht="18" customHeight="1" x14ac:dyDescent="0.25">
      <c r="A85" s="9">
        <v>82</v>
      </c>
      <c r="B85" s="14" t="s">
        <v>181</v>
      </c>
      <c r="C85" s="14" t="s">
        <v>416</v>
      </c>
      <c r="D85" s="23" t="s">
        <v>182</v>
      </c>
      <c r="E85" s="23" t="s">
        <v>61</v>
      </c>
      <c r="F85" s="8" t="s">
        <v>5</v>
      </c>
      <c r="G85" s="8">
        <v>6.69</v>
      </c>
      <c r="H85" s="8">
        <f t="shared" si="39"/>
        <v>735.90000000000009</v>
      </c>
      <c r="I85" s="9" t="s">
        <v>5</v>
      </c>
      <c r="J85" s="9" t="s">
        <v>5</v>
      </c>
      <c r="K85" s="11" t="str">
        <f t="shared" si="40"/>
        <v>ΟΚ</v>
      </c>
      <c r="L85" s="11"/>
      <c r="M85" s="8"/>
      <c r="N85" s="9">
        <f t="shared" si="41"/>
        <v>0</v>
      </c>
      <c r="O85" s="8"/>
      <c r="P85" s="8">
        <f t="shared" si="42"/>
        <v>0</v>
      </c>
      <c r="Q85" s="9"/>
      <c r="R85" s="9">
        <f t="shared" si="43"/>
        <v>0</v>
      </c>
      <c r="S85" s="9"/>
      <c r="T85" s="9">
        <f t="shared" si="44"/>
        <v>0</v>
      </c>
      <c r="U85" s="9"/>
      <c r="V85" s="9">
        <f t="shared" si="45"/>
        <v>0</v>
      </c>
      <c r="W85" s="9"/>
      <c r="X85" s="9">
        <f t="shared" si="46"/>
        <v>0</v>
      </c>
      <c r="Y85" s="9" t="s">
        <v>3</v>
      </c>
      <c r="Z85" s="9">
        <f t="shared" si="47"/>
        <v>30</v>
      </c>
      <c r="AA85" s="9"/>
      <c r="AB85" s="9">
        <f t="shared" si="48"/>
        <v>0</v>
      </c>
      <c r="AC85" s="9"/>
      <c r="AD85" s="9">
        <f t="shared" si="49"/>
        <v>0</v>
      </c>
      <c r="AE85" s="9"/>
      <c r="AF85" s="24">
        <f t="shared" si="50"/>
        <v>0</v>
      </c>
      <c r="AG85" s="25">
        <f t="shared" si="51"/>
        <v>765.90000000000009</v>
      </c>
      <c r="AH85" s="9"/>
    </row>
    <row r="86" spans="1:34" ht="18" customHeight="1" x14ac:dyDescent="0.25">
      <c r="A86" s="9">
        <v>83</v>
      </c>
      <c r="B86" s="14" t="s">
        <v>177</v>
      </c>
      <c r="C86" s="14" t="s">
        <v>415</v>
      </c>
      <c r="D86" s="23" t="s">
        <v>178</v>
      </c>
      <c r="E86" s="23" t="s">
        <v>179</v>
      </c>
      <c r="F86" s="8" t="s">
        <v>5</v>
      </c>
      <c r="G86" s="8">
        <v>6.67</v>
      </c>
      <c r="H86" s="8">
        <f t="shared" si="39"/>
        <v>733.7</v>
      </c>
      <c r="I86" s="9" t="s">
        <v>5</v>
      </c>
      <c r="J86" s="9" t="s">
        <v>5</v>
      </c>
      <c r="K86" s="11" t="str">
        <f t="shared" si="40"/>
        <v>ΟΚ</v>
      </c>
      <c r="L86" s="11"/>
      <c r="M86" s="8"/>
      <c r="N86" s="9">
        <f t="shared" si="41"/>
        <v>0</v>
      </c>
      <c r="O86" s="8"/>
      <c r="P86" s="8">
        <f t="shared" si="42"/>
        <v>0</v>
      </c>
      <c r="Q86" s="9"/>
      <c r="R86" s="9">
        <f t="shared" si="43"/>
        <v>0</v>
      </c>
      <c r="S86" s="9"/>
      <c r="T86" s="9">
        <f t="shared" si="44"/>
        <v>0</v>
      </c>
      <c r="U86" s="9"/>
      <c r="V86" s="9">
        <f t="shared" si="45"/>
        <v>0</v>
      </c>
      <c r="W86" s="9"/>
      <c r="X86" s="9">
        <f t="shared" si="46"/>
        <v>0</v>
      </c>
      <c r="Y86" s="9" t="s">
        <v>3</v>
      </c>
      <c r="Z86" s="9">
        <f t="shared" si="47"/>
        <v>30</v>
      </c>
      <c r="AA86" s="9"/>
      <c r="AB86" s="9">
        <f t="shared" si="48"/>
        <v>0</v>
      </c>
      <c r="AC86" s="9"/>
      <c r="AD86" s="9">
        <f t="shared" si="49"/>
        <v>0</v>
      </c>
      <c r="AE86" s="9"/>
      <c r="AF86" s="24">
        <f t="shared" si="50"/>
        <v>0</v>
      </c>
      <c r="AG86" s="25">
        <f t="shared" si="51"/>
        <v>763.7</v>
      </c>
      <c r="AH86" s="9"/>
    </row>
    <row r="87" spans="1:34" ht="18" customHeight="1" x14ac:dyDescent="0.25">
      <c r="A87" s="9">
        <v>84</v>
      </c>
      <c r="B87" s="14" t="s">
        <v>116</v>
      </c>
      <c r="C87" s="14" t="s">
        <v>396</v>
      </c>
      <c r="D87" s="23" t="s">
        <v>117</v>
      </c>
      <c r="E87" s="23" t="s">
        <v>118</v>
      </c>
      <c r="F87" s="8" t="s">
        <v>5</v>
      </c>
      <c r="G87" s="8">
        <v>6.63</v>
      </c>
      <c r="H87" s="8">
        <f t="shared" si="39"/>
        <v>729.3</v>
      </c>
      <c r="I87" s="9" t="s">
        <v>5</v>
      </c>
      <c r="J87" s="9" t="s">
        <v>5</v>
      </c>
      <c r="K87" s="11" t="str">
        <f t="shared" si="40"/>
        <v>ΟΚ</v>
      </c>
      <c r="L87" s="11"/>
      <c r="M87" s="8"/>
      <c r="N87" s="9">
        <f t="shared" si="41"/>
        <v>0</v>
      </c>
      <c r="O87" s="8"/>
      <c r="P87" s="8">
        <f t="shared" si="42"/>
        <v>0</v>
      </c>
      <c r="Q87" s="9"/>
      <c r="R87" s="9">
        <f t="shared" si="43"/>
        <v>0</v>
      </c>
      <c r="S87" s="9"/>
      <c r="T87" s="9">
        <f t="shared" si="44"/>
        <v>0</v>
      </c>
      <c r="U87" s="9"/>
      <c r="V87" s="9">
        <f t="shared" si="45"/>
        <v>0</v>
      </c>
      <c r="W87" s="9"/>
      <c r="X87" s="9">
        <f t="shared" si="46"/>
        <v>0</v>
      </c>
      <c r="Y87" s="9" t="s">
        <v>3</v>
      </c>
      <c r="Z87" s="9">
        <f t="shared" si="47"/>
        <v>30</v>
      </c>
      <c r="AA87" s="9"/>
      <c r="AB87" s="9">
        <f t="shared" si="48"/>
        <v>0</v>
      </c>
      <c r="AC87" s="9"/>
      <c r="AD87" s="9">
        <f t="shared" si="49"/>
        <v>0</v>
      </c>
      <c r="AE87" s="9"/>
      <c r="AF87" s="24">
        <f t="shared" si="50"/>
        <v>0</v>
      </c>
      <c r="AG87" s="25">
        <f t="shared" si="51"/>
        <v>759.3</v>
      </c>
      <c r="AH87" s="9"/>
    </row>
    <row r="88" spans="1:34" ht="18" customHeight="1" x14ac:dyDescent="0.25">
      <c r="A88" s="9">
        <v>85</v>
      </c>
      <c r="B88" s="14" t="s">
        <v>220</v>
      </c>
      <c r="C88" s="14" t="s">
        <v>428</v>
      </c>
      <c r="D88" s="23" t="s">
        <v>221</v>
      </c>
      <c r="E88" s="23" t="s">
        <v>179</v>
      </c>
      <c r="F88" s="8" t="s">
        <v>5</v>
      </c>
      <c r="G88" s="8">
        <v>6.63</v>
      </c>
      <c r="H88" s="8">
        <f t="shared" si="39"/>
        <v>729.3</v>
      </c>
      <c r="I88" s="9" t="s">
        <v>5</v>
      </c>
      <c r="J88" s="9" t="s">
        <v>5</v>
      </c>
      <c r="K88" s="11" t="str">
        <f t="shared" si="40"/>
        <v>ΟΚ</v>
      </c>
      <c r="L88" s="11"/>
      <c r="M88" s="8"/>
      <c r="N88" s="9">
        <f t="shared" si="41"/>
        <v>0</v>
      </c>
      <c r="O88" s="8"/>
      <c r="P88" s="8">
        <f t="shared" si="42"/>
        <v>0</v>
      </c>
      <c r="Q88" s="9"/>
      <c r="R88" s="9">
        <f t="shared" si="43"/>
        <v>0</v>
      </c>
      <c r="S88" s="9"/>
      <c r="T88" s="9">
        <f t="shared" si="44"/>
        <v>0</v>
      </c>
      <c r="U88" s="9"/>
      <c r="V88" s="9">
        <f t="shared" si="45"/>
        <v>0</v>
      </c>
      <c r="W88" s="9"/>
      <c r="X88" s="9">
        <f t="shared" si="46"/>
        <v>0</v>
      </c>
      <c r="Y88" s="9" t="s">
        <v>3</v>
      </c>
      <c r="Z88" s="9">
        <f t="shared" si="47"/>
        <v>30</v>
      </c>
      <c r="AA88" s="9"/>
      <c r="AB88" s="9">
        <f t="shared" si="48"/>
        <v>0</v>
      </c>
      <c r="AC88" s="9"/>
      <c r="AD88" s="9">
        <f t="shared" si="49"/>
        <v>0</v>
      </c>
      <c r="AE88" s="9"/>
      <c r="AF88" s="24">
        <f t="shared" si="50"/>
        <v>0</v>
      </c>
      <c r="AG88" s="25">
        <f t="shared" si="51"/>
        <v>759.3</v>
      </c>
      <c r="AH88" s="9"/>
    </row>
    <row r="89" spans="1:34" ht="18" customHeight="1" x14ac:dyDescent="0.25">
      <c r="A89" s="9">
        <v>86</v>
      </c>
      <c r="B89" s="14" t="s">
        <v>187</v>
      </c>
      <c r="C89" s="14" t="s">
        <v>417</v>
      </c>
      <c r="D89" s="23" t="s">
        <v>188</v>
      </c>
      <c r="E89" s="23" t="s">
        <v>179</v>
      </c>
      <c r="F89" s="8" t="s">
        <v>5</v>
      </c>
      <c r="G89" s="8">
        <v>6.62</v>
      </c>
      <c r="H89" s="8">
        <f t="shared" si="39"/>
        <v>728.2</v>
      </c>
      <c r="I89" s="9" t="s">
        <v>5</v>
      </c>
      <c r="J89" s="9" t="s">
        <v>5</v>
      </c>
      <c r="K89" s="11" t="str">
        <f t="shared" si="40"/>
        <v>ΟΚ</v>
      </c>
      <c r="L89" s="11"/>
      <c r="M89" s="8"/>
      <c r="N89" s="9">
        <f t="shared" si="41"/>
        <v>0</v>
      </c>
      <c r="O89" s="8"/>
      <c r="P89" s="8">
        <f t="shared" si="42"/>
        <v>0</v>
      </c>
      <c r="Q89" s="9"/>
      <c r="R89" s="9">
        <f t="shared" si="43"/>
        <v>0</v>
      </c>
      <c r="S89" s="9"/>
      <c r="T89" s="9">
        <f t="shared" si="44"/>
        <v>0</v>
      </c>
      <c r="U89" s="9"/>
      <c r="V89" s="9">
        <f t="shared" si="45"/>
        <v>0</v>
      </c>
      <c r="W89" s="9"/>
      <c r="X89" s="9">
        <f t="shared" si="46"/>
        <v>0</v>
      </c>
      <c r="Y89" s="9" t="s">
        <v>3</v>
      </c>
      <c r="Z89" s="9">
        <f t="shared" si="47"/>
        <v>30</v>
      </c>
      <c r="AA89" s="9"/>
      <c r="AB89" s="9">
        <f t="shared" si="48"/>
        <v>0</v>
      </c>
      <c r="AC89" s="9"/>
      <c r="AD89" s="9">
        <f t="shared" si="49"/>
        <v>0</v>
      </c>
      <c r="AE89" s="9"/>
      <c r="AF89" s="24">
        <f t="shared" si="50"/>
        <v>0</v>
      </c>
      <c r="AG89" s="25">
        <f t="shared" si="51"/>
        <v>758.2</v>
      </c>
      <c r="AH89" s="9"/>
    </row>
    <row r="90" spans="1:34" ht="18" customHeight="1" x14ac:dyDescent="0.25">
      <c r="A90" s="9">
        <v>87</v>
      </c>
      <c r="B90" s="14" t="s">
        <v>80</v>
      </c>
      <c r="C90" s="14" t="s">
        <v>385</v>
      </c>
      <c r="D90" s="23" t="s">
        <v>81</v>
      </c>
      <c r="E90" s="23" t="s">
        <v>57</v>
      </c>
      <c r="F90" s="8" t="s">
        <v>5</v>
      </c>
      <c r="G90" s="8">
        <v>6.6</v>
      </c>
      <c r="H90" s="8">
        <f t="shared" si="39"/>
        <v>726</v>
      </c>
      <c r="I90" s="9" t="s">
        <v>5</v>
      </c>
      <c r="J90" s="9" t="s">
        <v>5</v>
      </c>
      <c r="K90" s="11" t="str">
        <f t="shared" si="40"/>
        <v>ΟΚ</v>
      </c>
      <c r="L90" s="11"/>
      <c r="M90" s="8"/>
      <c r="N90" s="9">
        <f t="shared" si="41"/>
        <v>0</v>
      </c>
      <c r="O90" s="8"/>
      <c r="P90" s="8">
        <f t="shared" si="42"/>
        <v>0</v>
      </c>
      <c r="Q90" s="9"/>
      <c r="R90" s="9">
        <f t="shared" si="43"/>
        <v>0</v>
      </c>
      <c r="S90" s="9"/>
      <c r="T90" s="9">
        <f t="shared" si="44"/>
        <v>0</v>
      </c>
      <c r="U90" s="9"/>
      <c r="V90" s="9">
        <f t="shared" si="45"/>
        <v>0</v>
      </c>
      <c r="W90" s="9"/>
      <c r="X90" s="9">
        <f t="shared" si="46"/>
        <v>0</v>
      </c>
      <c r="Y90" s="9" t="s">
        <v>3</v>
      </c>
      <c r="Z90" s="9">
        <f t="shared" si="47"/>
        <v>30</v>
      </c>
      <c r="AA90" s="9"/>
      <c r="AB90" s="9">
        <f t="shared" si="48"/>
        <v>0</v>
      </c>
      <c r="AC90" s="9"/>
      <c r="AD90" s="9">
        <f t="shared" si="49"/>
        <v>0</v>
      </c>
      <c r="AE90" s="9"/>
      <c r="AF90" s="24">
        <f t="shared" si="50"/>
        <v>0</v>
      </c>
      <c r="AG90" s="25">
        <f t="shared" si="51"/>
        <v>756</v>
      </c>
      <c r="AH90" s="9"/>
    </row>
    <row r="91" spans="1:34" ht="18" customHeight="1" x14ac:dyDescent="0.25">
      <c r="A91" s="9">
        <v>88</v>
      </c>
      <c r="B91" s="14" t="s">
        <v>52</v>
      </c>
      <c r="C91" s="14" t="s">
        <v>376</v>
      </c>
      <c r="D91" s="23" t="s">
        <v>53</v>
      </c>
      <c r="E91" s="23" t="s">
        <v>54</v>
      </c>
      <c r="F91" s="8" t="s">
        <v>5</v>
      </c>
      <c r="G91" s="8">
        <v>6.53</v>
      </c>
      <c r="H91" s="8">
        <f t="shared" si="39"/>
        <v>718.30000000000007</v>
      </c>
      <c r="I91" s="9" t="s">
        <v>5</v>
      </c>
      <c r="J91" s="9" t="s">
        <v>5</v>
      </c>
      <c r="K91" s="11" t="str">
        <f t="shared" si="40"/>
        <v>ΟΚ</v>
      </c>
      <c r="L91" s="11"/>
      <c r="M91" s="8"/>
      <c r="N91" s="9">
        <f t="shared" si="41"/>
        <v>0</v>
      </c>
      <c r="O91" s="8"/>
      <c r="P91" s="8">
        <f t="shared" si="42"/>
        <v>0</v>
      </c>
      <c r="Q91" s="9"/>
      <c r="R91" s="9">
        <f t="shared" si="43"/>
        <v>0</v>
      </c>
      <c r="S91" s="9"/>
      <c r="T91" s="9">
        <f t="shared" si="44"/>
        <v>0</v>
      </c>
      <c r="U91" s="9"/>
      <c r="V91" s="9">
        <f t="shared" si="45"/>
        <v>0</v>
      </c>
      <c r="W91" s="9"/>
      <c r="X91" s="9">
        <f t="shared" si="46"/>
        <v>0</v>
      </c>
      <c r="Y91" s="9" t="s">
        <v>3</v>
      </c>
      <c r="Z91" s="9">
        <f t="shared" si="47"/>
        <v>30</v>
      </c>
      <c r="AA91" s="9"/>
      <c r="AB91" s="9">
        <f t="shared" si="48"/>
        <v>0</v>
      </c>
      <c r="AC91" s="9"/>
      <c r="AD91" s="9">
        <f t="shared" si="49"/>
        <v>0</v>
      </c>
      <c r="AE91" s="9"/>
      <c r="AF91" s="24">
        <f t="shared" si="50"/>
        <v>0</v>
      </c>
      <c r="AG91" s="25">
        <f t="shared" si="51"/>
        <v>748.30000000000007</v>
      </c>
      <c r="AH91" s="9"/>
    </row>
    <row r="92" spans="1:34" ht="18" customHeight="1" x14ac:dyDescent="0.25">
      <c r="A92" s="9">
        <v>89</v>
      </c>
      <c r="B92" s="14" t="s">
        <v>169</v>
      </c>
      <c r="C92" s="14" t="s">
        <v>413</v>
      </c>
      <c r="D92" s="23" t="s">
        <v>170</v>
      </c>
      <c r="E92" s="23" t="s">
        <v>171</v>
      </c>
      <c r="F92" s="8" t="s">
        <v>5</v>
      </c>
      <c r="G92" s="8">
        <v>6.53</v>
      </c>
      <c r="H92" s="8">
        <f t="shared" si="39"/>
        <v>718.30000000000007</v>
      </c>
      <c r="I92" s="9" t="s">
        <v>5</v>
      </c>
      <c r="J92" s="9" t="s">
        <v>5</v>
      </c>
      <c r="K92" s="11" t="str">
        <f t="shared" si="40"/>
        <v>ΟΚ</v>
      </c>
      <c r="L92" s="11"/>
      <c r="M92" s="8"/>
      <c r="N92" s="9">
        <f t="shared" si="41"/>
        <v>0</v>
      </c>
      <c r="O92" s="8"/>
      <c r="P92" s="8">
        <f t="shared" si="42"/>
        <v>0</v>
      </c>
      <c r="Q92" s="9"/>
      <c r="R92" s="9">
        <f t="shared" si="43"/>
        <v>0</v>
      </c>
      <c r="S92" s="9"/>
      <c r="T92" s="9">
        <f t="shared" si="44"/>
        <v>0</v>
      </c>
      <c r="U92" s="9"/>
      <c r="V92" s="9">
        <f t="shared" si="45"/>
        <v>0</v>
      </c>
      <c r="W92" s="9"/>
      <c r="X92" s="9">
        <f t="shared" si="46"/>
        <v>0</v>
      </c>
      <c r="Y92" s="9" t="s">
        <v>3</v>
      </c>
      <c r="Z92" s="9">
        <f t="shared" si="47"/>
        <v>30</v>
      </c>
      <c r="AA92" s="9"/>
      <c r="AB92" s="9">
        <f t="shared" si="48"/>
        <v>0</v>
      </c>
      <c r="AC92" s="9"/>
      <c r="AD92" s="9">
        <f t="shared" si="49"/>
        <v>0</v>
      </c>
      <c r="AE92" s="9"/>
      <c r="AF92" s="24">
        <f t="shared" si="50"/>
        <v>0</v>
      </c>
      <c r="AG92" s="25">
        <f t="shared" si="51"/>
        <v>748.30000000000007</v>
      </c>
      <c r="AH92" s="9"/>
    </row>
    <row r="93" spans="1:34" ht="18" customHeight="1" x14ac:dyDescent="0.25">
      <c r="A93" s="9">
        <v>90</v>
      </c>
      <c r="B93" s="14" t="s">
        <v>74</v>
      </c>
      <c r="C93" s="14" t="s">
        <v>383</v>
      </c>
      <c r="D93" s="23" t="s">
        <v>75</v>
      </c>
      <c r="E93" s="23" t="s">
        <v>76</v>
      </c>
      <c r="F93" s="8" t="s">
        <v>5</v>
      </c>
      <c r="G93" s="8">
        <v>6.31</v>
      </c>
      <c r="H93" s="8">
        <f t="shared" si="39"/>
        <v>694.09999999999991</v>
      </c>
      <c r="I93" s="9" t="s">
        <v>5</v>
      </c>
      <c r="J93" s="9" t="s">
        <v>5</v>
      </c>
      <c r="K93" s="11" t="str">
        <f t="shared" si="40"/>
        <v>ΟΚ</v>
      </c>
      <c r="L93" s="11"/>
      <c r="M93" s="8"/>
      <c r="N93" s="9">
        <f t="shared" si="41"/>
        <v>0</v>
      </c>
      <c r="O93" s="8"/>
      <c r="P93" s="8">
        <f t="shared" si="42"/>
        <v>0</v>
      </c>
      <c r="Q93" s="9"/>
      <c r="R93" s="9">
        <f t="shared" si="43"/>
        <v>0</v>
      </c>
      <c r="S93" s="9"/>
      <c r="T93" s="9">
        <f t="shared" si="44"/>
        <v>0</v>
      </c>
      <c r="U93" s="9"/>
      <c r="V93" s="9">
        <f t="shared" si="45"/>
        <v>0</v>
      </c>
      <c r="W93" s="9"/>
      <c r="X93" s="9">
        <f t="shared" si="46"/>
        <v>0</v>
      </c>
      <c r="Y93" s="9" t="s">
        <v>6</v>
      </c>
      <c r="Z93" s="9">
        <f t="shared" si="47"/>
        <v>50</v>
      </c>
      <c r="AA93" s="9"/>
      <c r="AB93" s="9">
        <f t="shared" si="48"/>
        <v>0</v>
      </c>
      <c r="AC93" s="9"/>
      <c r="AD93" s="9">
        <f t="shared" si="49"/>
        <v>0</v>
      </c>
      <c r="AE93" s="9"/>
      <c r="AF93" s="24">
        <f t="shared" si="50"/>
        <v>0</v>
      </c>
      <c r="AG93" s="25">
        <f t="shared" si="51"/>
        <v>744.09999999999991</v>
      </c>
      <c r="AH93" s="9"/>
    </row>
    <row r="94" spans="1:34" ht="18" customHeight="1" x14ac:dyDescent="0.25">
      <c r="A94" s="9">
        <v>91</v>
      </c>
      <c r="B94" s="14" t="s">
        <v>232</v>
      </c>
      <c r="C94" s="14" t="s">
        <v>422</v>
      </c>
      <c r="D94" s="23" t="s">
        <v>233</v>
      </c>
      <c r="E94" s="23" t="s">
        <v>48</v>
      </c>
      <c r="F94" s="8" t="s">
        <v>5</v>
      </c>
      <c r="G94" s="8">
        <v>6.47</v>
      </c>
      <c r="H94" s="8">
        <f t="shared" si="39"/>
        <v>711.69999999999993</v>
      </c>
      <c r="I94" s="9" t="s">
        <v>5</v>
      </c>
      <c r="J94" s="9" t="s">
        <v>5</v>
      </c>
      <c r="K94" s="11" t="str">
        <f t="shared" si="40"/>
        <v>ΟΚ</v>
      </c>
      <c r="L94" s="11"/>
      <c r="M94" s="8"/>
      <c r="N94" s="9">
        <f t="shared" si="41"/>
        <v>0</v>
      </c>
      <c r="O94" s="8"/>
      <c r="P94" s="8">
        <f t="shared" si="42"/>
        <v>0</v>
      </c>
      <c r="Q94" s="9"/>
      <c r="R94" s="9">
        <f t="shared" si="43"/>
        <v>0</v>
      </c>
      <c r="S94" s="9"/>
      <c r="T94" s="9">
        <f t="shared" si="44"/>
        <v>0</v>
      </c>
      <c r="U94" s="9"/>
      <c r="V94" s="9">
        <f t="shared" si="45"/>
        <v>0</v>
      </c>
      <c r="W94" s="9"/>
      <c r="X94" s="9">
        <f t="shared" si="46"/>
        <v>0</v>
      </c>
      <c r="Y94" s="9" t="s">
        <v>3</v>
      </c>
      <c r="Z94" s="9">
        <f t="shared" si="47"/>
        <v>30</v>
      </c>
      <c r="AA94" s="9"/>
      <c r="AB94" s="9">
        <f t="shared" si="48"/>
        <v>0</v>
      </c>
      <c r="AC94" s="9"/>
      <c r="AD94" s="9">
        <f t="shared" si="49"/>
        <v>0</v>
      </c>
      <c r="AE94" s="9"/>
      <c r="AF94" s="24">
        <f t="shared" si="50"/>
        <v>0</v>
      </c>
      <c r="AG94" s="25">
        <f t="shared" si="51"/>
        <v>741.69999999999993</v>
      </c>
      <c r="AH94" s="9"/>
    </row>
    <row r="95" spans="1:34" ht="18" customHeight="1" x14ac:dyDescent="0.25">
      <c r="A95" s="9">
        <v>92</v>
      </c>
      <c r="B95" s="14" t="s">
        <v>198</v>
      </c>
      <c r="C95" s="14" t="s">
        <v>439</v>
      </c>
      <c r="D95" s="23" t="s">
        <v>199</v>
      </c>
      <c r="E95" s="23" t="s">
        <v>200</v>
      </c>
      <c r="F95" s="8" t="s">
        <v>5</v>
      </c>
      <c r="G95" s="8">
        <v>6.46</v>
      </c>
      <c r="H95" s="8">
        <f t="shared" si="39"/>
        <v>710.6</v>
      </c>
      <c r="I95" s="9" t="s">
        <v>5</v>
      </c>
      <c r="J95" s="9" t="s">
        <v>5</v>
      </c>
      <c r="K95" s="11" t="str">
        <f t="shared" si="40"/>
        <v>ΟΚ</v>
      </c>
      <c r="L95" s="11"/>
      <c r="M95" s="8"/>
      <c r="N95" s="9">
        <f t="shared" si="41"/>
        <v>0</v>
      </c>
      <c r="O95" s="8"/>
      <c r="P95" s="8">
        <f t="shared" si="42"/>
        <v>0</v>
      </c>
      <c r="Q95" s="9"/>
      <c r="R95" s="9">
        <f t="shared" si="43"/>
        <v>0</v>
      </c>
      <c r="S95" s="9"/>
      <c r="T95" s="9">
        <f t="shared" si="44"/>
        <v>0</v>
      </c>
      <c r="U95" s="9"/>
      <c r="V95" s="9">
        <f t="shared" si="45"/>
        <v>0</v>
      </c>
      <c r="W95" s="9"/>
      <c r="X95" s="9">
        <f t="shared" si="46"/>
        <v>0</v>
      </c>
      <c r="Y95" s="9" t="s">
        <v>3</v>
      </c>
      <c r="Z95" s="9">
        <f t="shared" si="47"/>
        <v>30</v>
      </c>
      <c r="AA95" s="9"/>
      <c r="AB95" s="9">
        <f t="shared" si="48"/>
        <v>0</v>
      </c>
      <c r="AC95" s="9"/>
      <c r="AD95" s="9">
        <f t="shared" si="49"/>
        <v>0</v>
      </c>
      <c r="AE95" s="9"/>
      <c r="AF95" s="24">
        <f t="shared" si="50"/>
        <v>0</v>
      </c>
      <c r="AG95" s="25">
        <f t="shared" si="51"/>
        <v>740.6</v>
      </c>
      <c r="AH95" s="9"/>
    </row>
    <row r="96" spans="1:34" ht="18" customHeight="1" x14ac:dyDescent="0.25">
      <c r="A96" s="9">
        <v>93</v>
      </c>
      <c r="B96" s="14" t="s">
        <v>85</v>
      </c>
      <c r="C96" s="14" t="s">
        <v>387</v>
      </c>
      <c r="D96" s="23" t="s">
        <v>86</v>
      </c>
      <c r="E96" s="23" t="s">
        <v>87</v>
      </c>
      <c r="F96" s="8" t="s">
        <v>5</v>
      </c>
      <c r="G96" s="8">
        <v>6.42</v>
      </c>
      <c r="H96" s="8">
        <f t="shared" si="39"/>
        <v>706.2</v>
      </c>
      <c r="I96" s="9" t="s">
        <v>5</v>
      </c>
      <c r="J96" s="9" t="s">
        <v>5</v>
      </c>
      <c r="K96" s="11" t="str">
        <f t="shared" si="40"/>
        <v>ΟΚ</v>
      </c>
      <c r="L96" s="11"/>
      <c r="M96" s="8"/>
      <c r="N96" s="9">
        <f t="shared" si="41"/>
        <v>0</v>
      </c>
      <c r="O96" s="8"/>
      <c r="P96" s="8">
        <f t="shared" si="42"/>
        <v>0</v>
      </c>
      <c r="Q96" s="9"/>
      <c r="R96" s="9">
        <f t="shared" si="43"/>
        <v>0</v>
      </c>
      <c r="S96" s="9"/>
      <c r="T96" s="9">
        <f t="shared" si="44"/>
        <v>0</v>
      </c>
      <c r="U96" s="9"/>
      <c r="V96" s="9">
        <f t="shared" si="45"/>
        <v>0</v>
      </c>
      <c r="W96" s="9"/>
      <c r="X96" s="9">
        <f t="shared" si="46"/>
        <v>0</v>
      </c>
      <c r="Y96" s="9" t="s">
        <v>3</v>
      </c>
      <c r="Z96" s="9">
        <f t="shared" si="47"/>
        <v>30</v>
      </c>
      <c r="AA96" s="9"/>
      <c r="AB96" s="9">
        <f t="shared" si="48"/>
        <v>0</v>
      </c>
      <c r="AC96" s="9"/>
      <c r="AD96" s="9">
        <f t="shared" si="49"/>
        <v>0</v>
      </c>
      <c r="AE96" s="9"/>
      <c r="AF96" s="24">
        <f t="shared" si="50"/>
        <v>0</v>
      </c>
      <c r="AG96" s="25">
        <f t="shared" si="51"/>
        <v>736.2</v>
      </c>
      <c r="AH96" s="9"/>
    </row>
    <row r="97" spans="1:34" ht="18" customHeight="1" x14ac:dyDescent="0.25">
      <c r="A97" s="9">
        <v>94</v>
      </c>
      <c r="B97" s="14" t="s">
        <v>192</v>
      </c>
      <c r="C97" s="14" t="s">
        <v>443</v>
      </c>
      <c r="D97" s="23" t="s">
        <v>442</v>
      </c>
      <c r="E97" s="23" t="s">
        <v>156</v>
      </c>
      <c r="F97" s="8" t="s">
        <v>5</v>
      </c>
      <c r="G97" s="8">
        <v>6.37</v>
      </c>
      <c r="H97" s="8">
        <f t="shared" si="39"/>
        <v>700.7</v>
      </c>
      <c r="I97" s="9" t="s">
        <v>5</v>
      </c>
      <c r="J97" s="9" t="s">
        <v>5</v>
      </c>
      <c r="K97" s="11" t="str">
        <f t="shared" si="40"/>
        <v>ΟΚ</v>
      </c>
      <c r="L97" s="11"/>
      <c r="M97" s="8"/>
      <c r="N97" s="9">
        <f t="shared" si="41"/>
        <v>0</v>
      </c>
      <c r="O97" s="8"/>
      <c r="P97" s="8">
        <f t="shared" si="42"/>
        <v>0</v>
      </c>
      <c r="Q97" s="9"/>
      <c r="R97" s="9">
        <f t="shared" si="43"/>
        <v>0</v>
      </c>
      <c r="S97" s="9"/>
      <c r="T97" s="9">
        <f t="shared" si="44"/>
        <v>0</v>
      </c>
      <c r="U97" s="9"/>
      <c r="V97" s="9">
        <f t="shared" si="45"/>
        <v>0</v>
      </c>
      <c r="W97" s="9"/>
      <c r="X97" s="9">
        <f t="shared" si="46"/>
        <v>0</v>
      </c>
      <c r="Y97" s="9" t="s">
        <v>3</v>
      </c>
      <c r="Z97" s="9">
        <f t="shared" si="47"/>
        <v>30</v>
      </c>
      <c r="AA97" s="9"/>
      <c r="AB97" s="9">
        <f t="shared" si="48"/>
        <v>0</v>
      </c>
      <c r="AC97" s="9"/>
      <c r="AD97" s="9">
        <f t="shared" si="49"/>
        <v>0</v>
      </c>
      <c r="AE97" s="9"/>
      <c r="AF97" s="24">
        <f t="shared" si="50"/>
        <v>0</v>
      </c>
      <c r="AG97" s="25">
        <f t="shared" si="51"/>
        <v>730.7</v>
      </c>
      <c r="AH97" s="9"/>
    </row>
    <row r="98" spans="1:34" s="7" customFormat="1" ht="18" customHeight="1" x14ac:dyDescent="0.25">
      <c r="A98" s="9">
        <v>95</v>
      </c>
      <c r="B98" s="14" t="s">
        <v>82</v>
      </c>
      <c r="C98" s="14" t="s">
        <v>386</v>
      </c>
      <c r="D98" s="23" t="s">
        <v>83</v>
      </c>
      <c r="E98" s="23" t="s">
        <v>84</v>
      </c>
      <c r="F98" s="8" t="s">
        <v>5</v>
      </c>
      <c r="G98" s="8">
        <v>6.36</v>
      </c>
      <c r="H98" s="8">
        <f t="shared" si="39"/>
        <v>699.6</v>
      </c>
      <c r="I98" s="9" t="s">
        <v>5</v>
      </c>
      <c r="J98" s="9" t="s">
        <v>5</v>
      </c>
      <c r="K98" s="11" t="str">
        <f t="shared" si="40"/>
        <v>ΟΚ</v>
      </c>
      <c r="L98" s="11"/>
      <c r="M98" s="8"/>
      <c r="N98" s="9">
        <f t="shared" si="41"/>
        <v>0</v>
      </c>
      <c r="O98" s="8"/>
      <c r="P98" s="8">
        <f t="shared" si="42"/>
        <v>0</v>
      </c>
      <c r="Q98" s="9"/>
      <c r="R98" s="9">
        <f t="shared" si="43"/>
        <v>0</v>
      </c>
      <c r="S98" s="9"/>
      <c r="T98" s="9">
        <f t="shared" si="44"/>
        <v>0</v>
      </c>
      <c r="U98" s="9"/>
      <c r="V98" s="9">
        <f t="shared" si="45"/>
        <v>0</v>
      </c>
      <c r="W98" s="9"/>
      <c r="X98" s="9">
        <f t="shared" si="46"/>
        <v>0</v>
      </c>
      <c r="Y98" s="9" t="s">
        <v>3</v>
      </c>
      <c r="Z98" s="9">
        <f t="shared" si="47"/>
        <v>30</v>
      </c>
      <c r="AA98" s="9"/>
      <c r="AB98" s="9">
        <f t="shared" si="48"/>
        <v>0</v>
      </c>
      <c r="AC98" s="9"/>
      <c r="AD98" s="9">
        <f t="shared" si="49"/>
        <v>0</v>
      </c>
      <c r="AE98" s="9"/>
      <c r="AF98" s="24">
        <f t="shared" si="50"/>
        <v>0</v>
      </c>
      <c r="AG98" s="25">
        <f t="shared" si="51"/>
        <v>729.6</v>
      </c>
      <c r="AH98" s="9"/>
    </row>
    <row r="99" spans="1:34" ht="18" customHeight="1" x14ac:dyDescent="0.25">
      <c r="A99" s="9">
        <v>96</v>
      </c>
      <c r="B99" s="14" t="s">
        <v>230</v>
      </c>
      <c r="C99" s="14" t="s">
        <v>423</v>
      </c>
      <c r="D99" s="23" t="s">
        <v>231</v>
      </c>
      <c r="E99" s="23" t="s">
        <v>61</v>
      </c>
      <c r="F99" s="8" t="s">
        <v>5</v>
      </c>
      <c r="G99" s="8">
        <v>6.36</v>
      </c>
      <c r="H99" s="8">
        <f t="shared" si="39"/>
        <v>699.6</v>
      </c>
      <c r="I99" s="9" t="s">
        <v>5</v>
      </c>
      <c r="J99" s="9" t="s">
        <v>5</v>
      </c>
      <c r="K99" s="11" t="str">
        <f t="shared" si="40"/>
        <v>ΟΚ</v>
      </c>
      <c r="L99" s="11"/>
      <c r="M99" s="8"/>
      <c r="N99" s="9">
        <f t="shared" si="41"/>
        <v>0</v>
      </c>
      <c r="O99" s="8"/>
      <c r="P99" s="8">
        <f t="shared" si="42"/>
        <v>0</v>
      </c>
      <c r="Q99" s="9"/>
      <c r="R99" s="9">
        <f t="shared" si="43"/>
        <v>0</v>
      </c>
      <c r="S99" s="9"/>
      <c r="T99" s="9">
        <f t="shared" si="44"/>
        <v>0</v>
      </c>
      <c r="U99" s="9"/>
      <c r="V99" s="9">
        <f t="shared" si="45"/>
        <v>0</v>
      </c>
      <c r="W99" s="9"/>
      <c r="X99" s="9">
        <f t="shared" si="46"/>
        <v>0</v>
      </c>
      <c r="Y99" s="9" t="s">
        <v>3</v>
      </c>
      <c r="Z99" s="9">
        <f t="shared" si="47"/>
        <v>30</v>
      </c>
      <c r="AA99" s="9"/>
      <c r="AB99" s="9">
        <f t="shared" si="48"/>
        <v>0</v>
      </c>
      <c r="AC99" s="9"/>
      <c r="AD99" s="9">
        <f t="shared" si="49"/>
        <v>0</v>
      </c>
      <c r="AE99" s="9"/>
      <c r="AF99" s="24">
        <f t="shared" si="50"/>
        <v>0</v>
      </c>
      <c r="AG99" s="25">
        <f t="shared" si="51"/>
        <v>729.6</v>
      </c>
      <c r="AH99" s="9"/>
    </row>
    <row r="100" spans="1:34" ht="18" customHeight="1" x14ac:dyDescent="0.25">
      <c r="A100" s="9">
        <v>97</v>
      </c>
      <c r="B100" s="30" t="s">
        <v>297</v>
      </c>
      <c r="C100" s="30" t="s">
        <v>466</v>
      </c>
      <c r="D100" s="31" t="s">
        <v>298</v>
      </c>
      <c r="E100" s="31" t="s">
        <v>103</v>
      </c>
      <c r="F100" s="33" t="s">
        <v>5</v>
      </c>
      <c r="G100" s="33">
        <v>5.81</v>
      </c>
      <c r="H100" s="33">
        <f t="shared" si="39"/>
        <v>639.09999999999991</v>
      </c>
      <c r="I100" s="32" t="s">
        <v>5</v>
      </c>
      <c r="J100" s="32" t="s">
        <v>5</v>
      </c>
      <c r="K100" s="34" t="str">
        <f t="shared" si="40"/>
        <v>ΟΚ</v>
      </c>
      <c r="L100" s="34"/>
      <c r="M100" s="33"/>
      <c r="N100" s="32">
        <f t="shared" si="41"/>
        <v>0</v>
      </c>
      <c r="O100" s="33" t="s">
        <v>5</v>
      </c>
      <c r="P100" s="33">
        <f t="shared" si="42"/>
        <v>60</v>
      </c>
      <c r="Q100" s="32"/>
      <c r="R100" s="32">
        <f t="shared" si="43"/>
        <v>0</v>
      </c>
      <c r="S100" s="32"/>
      <c r="T100" s="32">
        <f t="shared" si="44"/>
        <v>0</v>
      </c>
      <c r="U100" s="32"/>
      <c r="V100" s="32">
        <f t="shared" si="45"/>
        <v>0</v>
      </c>
      <c r="W100" s="32"/>
      <c r="X100" s="32">
        <f t="shared" si="46"/>
        <v>0</v>
      </c>
      <c r="Y100" s="9" t="s">
        <v>3</v>
      </c>
      <c r="Z100" s="32">
        <f t="shared" si="47"/>
        <v>30</v>
      </c>
      <c r="AA100" s="32"/>
      <c r="AB100" s="32">
        <f t="shared" si="48"/>
        <v>0</v>
      </c>
      <c r="AC100" s="32"/>
      <c r="AD100" s="32">
        <f t="shared" si="49"/>
        <v>0</v>
      </c>
      <c r="AE100" s="32"/>
      <c r="AF100" s="35">
        <f t="shared" si="50"/>
        <v>0</v>
      </c>
      <c r="AG100" s="36">
        <f t="shared" si="51"/>
        <v>729.09999999999991</v>
      </c>
      <c r="AH100" s="32"/>
    </row>
    <row r="101" spans="1:34" ht="18" customHeight="1" x14ac:dyDescent="0.25">
      <c r="A101" s="9">
        <v>98</v>
      </c>
      <c r="B101" s="14" t="s">
        <v>29</v>
      </c>
      <c r="C101" s="14" t="s">
        <v>369</v>
      </c>
      <c r="D101" s="23" t="s">
        <v>30</v>
      </c>
      <c r="E101" s="23" t="s">
        <v>31</v>
      </c>
      <c r="F101" s="8" t="s">
        <v>5</v>
      </c>
      <c r="G101" s="8">
        <v>6.32</v>
      </c>
      <c r="H101" s="8">
        <f t="shared" si="39"/>
        <v>695.2</v>
      </c>
      <c r="I101" s="9" t="s">
        <v>5</v>
      </c>
      <c r="J101" s="9" t="s">
        <v>5</v>
      </c>
      <c r="K101" s="11" t="str">
        <f t="shared" si="40"/>
        <v>ΟΚ</v>
      </c>
      <c r="L101" s="11"/>
      <c r="M101" s="8"/>
      <c r="N101" s="9">
        <f t="shared" si="41"/>
        <v>0</v>
      </c>
      <c r="O101" s="8"/>
      <c r="P101" s="8">
        <f t="shared" si="42"/>
        <v>0</v>
      </c>
      <c r="Q101" s="9"/>
      <c r="R101" s="9">
        <f t="shared" si="43"/>
        <v>0</v>
      </c>
      <c r="S101" s="9"/>
      <c r="T101" s="9">
        <f t="shared" si="44"/>
        <v>0</v>
      </c>
      <c r="U101" s="9"/>
      <c r="V101" s="9">
        <f t="shared" si="45"/>
        <v>0</v>
      </c>
      <c r="W101" s="9"/>
      <c r="X101" s="9">
        <f t="shared" si="46"/>
        <v>0</v>
      </c>
      <c r="Y101" s="9" t="s">
        <v>3</v>
      </c>
      <c r="Z101" s="9">
        <f t="shared" si="47"/>
        <v>30</v>
      </c>
      <c r="AA101" s="9"/>
      <c r="AB101" s="9">
        <f t="shared" si="48"/>
        <v>0</v>
      </c>
      <c r="AC101" s="9"/>
      <c r="AD101" s="9">
        <f t="shared" si="49"/>
        <v>0</v>
      </c>
      <c r="AE101" s="9"/>
      <c r="AF101" s="24">
        <f t="shared" si="50"/>
        <v>0</v>
      </c>
      <c r="AG101" s="25">
        <f t="shared" si="51"/>
        <v>725.2</v>
      </c>
      <c r="AH101" s="9"/>
    </row>
    <row r="102" spans="1:34" ht="18" customHeight="1" x14ac:dyDescent="0.25">
      <c r="A102" s="9">
        <v>99</v>
      </c>
      <c r="B102" s="14" t="s">
        <v>91</v>
      </c>
      <c r="C102" s="14" t="s">
        <v>389</v>
      </c>
      <c r="D102" s="23" t="s">
        <v>92</v>
      </c>
      <c r="E102" s="23" t="s">
        <v>93</v>
      </c>
      <c r="F102" s="8" t="s">
        <v>5</v>
      </c>
      <c r="G102" s="8">
        <v>6.13</v>
      </c>
      <c r="H102" s="8">
        <f t="shared" si="39"/>
        <v>674.3</v>
      </c>
      <c r="I102" s="9" t="s">
        <v>5</v>
      </c>
      <c r="J102" s="9" t="s">
        <v>5</v>
      </c>
      <c r="K102" s="11" t="str">
        <f t="shared" si="40"/>
        <v>ΟΚ</v>
      </c>
      <c r="L102" s="11"/>
      <c r="M102" s="8"/>
      <c r="N102" s="9">
        <f t="shared" si="41"/>
        <v>0</v>
      </c>
      <c r="O102" s="8"/>
      <c r="P102" s="8">
        <f t="shared" si="42"/>
        <v>0</v>
      </c>
      <c r="Q102" s="9"/>
      <c r="R102" s="9">
        <f t="shared" si="43"/>
        <v>0</v>
      </c>
      <c r="S102" s="9"/>
      <c r="T102" s="9">
        <f t="shared" si="44"/>
        <v>0</v>
      </c>
      <c r="U102" s="9"/>
      <c r="V102" s="9">
        <f t="shared" si="45"/>
        <v>0</v>
      </c>
      <c r="W102" s="9"/>
      <c r="X102" s="9">
        <f t="shared" si="46"/>
        <v>0</v>
      </c>
      <c r="Y102" s="9" t="s">
        <v>6</v>
      </c>
      <c r="Z102" s="9">
        <f t="shared" si="47"/>
        <v>50</v>
      </c>
      <c r="AA102" s="9"/>
      <c r="AB102" s="9">
        <f t="shared" si="48"/>
        <v>0</v>
      </c>
      <c r="AC102" s="9"/>
      <c r="AD102" s="9">
        <f t="shared" si="49"/>
        <v>0</v>
      </c>
      <c r="AE102" s="9"/>
      <c r="AF102" s="24">
        <f t="shared" si="50"/>
        <v>0</v>
      </c>
      <c r="AG102" s="25">
        <f t="shared" si="51"/>
        <v>724.3</v>
      </c>
      <c r="AH102" s="9"/>
    </row>
    <row r="103" spans="1:34" ht="18" customHeight="1" x14ac:dyDescent="0.25">
      <c r="A103" s="9">
        <v>100</v>
      </c>
      <c r="B103" s="30" t="s">
        <v>215</v>
      </c>
      <c r="C103" s="30" t="s">
        <v>430</v>
      </c>
      <c r="D103" s="31" t="s">
        <v>216</v>
      </c>
      <c r="E103" s="31" t="s">
        <v>217</v>
      </c>
      <c r="F103" s="33" t="s">
        <v>5</v>
      </c>
      <c r="G103" s="33">
        <v>6.3</v>
      </c>
      <c r="H103" s="33">
        <f t="shared" si="39"/>
        <v>693</v>
      </c>
      <c r="I103" s="32" t="s">
        <v>5</v>
      </c>
      <c r="J103" s="32" t="s">
        <v>5</v>
      </c>
      <c r="K103" s="34" t="str">
        <f t="shared" si="40"/>
        <v>ΟΚ</v>
      </c>
      <c r="L103" s="34"/>
      <c r="M103" s="33"/>
      <c r="N103" s="32">
        <f t="shared" si="41"/>
        <v>0</v>
      </c>
      <c r="O103" s="33"/>
      <c r="P103" s="33">
        <f t="shared" si="42"/>
        <v>0</v>
      </c>
      <c r="Q103" s="32"/>
      <c r="R103" s="32">
        <f t="shared" si="43"/>
        <v>0</v>
      </c>
      <c r="S103" s="32"/>
      <c r="T103" s="32">
        <f t="shared" si="44"/>
        <v>0</v>
      </c>
      <c r="U103" s="32"/>
      <c r="V103" s="32">
        <f t="shared" si="45"/>
        <v>0</v>
      </c>
      <c r="W103" s="32"/>
      <c r="X103" s="32">
        <f t="shared" si="46"/>
        <v>0</v>
      </c>
      <c r="Y103" s="9" t="s">
        <v>3</v>
      </c>
      <c r="Z103" s="32">
        <f t="shared" si="47"/>
        <v>30</v>
      </c>
      <c r="AA103" s="32"/>
      <c r="AB103" s="32">
        <f t="shared" si="48"/>
        <v>0</v>
      </c>
      <c r="AC103" s="32"/>
      <c r="AD103" s="32">
        <f t="shared" si="49"/>
        <v>0</v>
      </c>
      <c r="AE103" s="32"/>
      <c r="AF103" s="35">
        <f t="shared" si="50"/>
        <v>0</v>
      </c>
      <c r="AG103" s="36">
        <f t="shared" si="51"/>
        <v>723</v>
      </c>
      <c r="AH103" s="32"/>
    </row>
    <row r="104" spans="1:34" ht="18" customHeight="1" x14ac:dyDescent="0.25">
      <c r="A104" s="9">
        <v>101</v>
      </c>
      <c r="B104" s="14" t="s">
        <v>244</v>
      </c>
      <c r="C104" s="14" t="s">
        <v>454</v>
      </c>
      <c r="D104" s="23" t="s">
        <v>245</v>
      </c>
      <c r="E104" s="23" t="s">
        <v>246</v>
      </c>
      <c r="F104" s="8" t="s">
        <v>5</v>
      </c>
      <c r="G104" s="8">
        <v>6.3</v>
      </c>
      <c r="H104" s="8">
        <f t="shared" si="39"/>
        <v>693</v>
      </c>
      <c r="I104" s="9" t="s">
        <v>5</v>
      </c>
      <c r="J104" s="9" t="s">
        <v>5</v>
      </c>
      <c r="K104" s="11" t="str">
        <f t="shared" si="40"/>
        <v>ΟΚ</v>
      </c>
      <c r="L104" s="11"/>
      <c r="M104" s="8"/>
      <c r="N104" s="9">
        <f t="shared" si="41"/>
        <v>0</v>
      </c>
      <c r="O104" s="8"/>
      <c r="P104" s="8">
        <f t="shared" si="42"/>
        <v>0</v>
      </c>
      <c r="Q104" s="9"/>
      <c r="R104" s="9">
        <f t="shared" si="43"/>
        <v>0</v>
      </c>
      <c r="S104" s="9"/>
      <c r="T104" s="9">
        <f t="shared" si="44"/>
        <v>0</v>
      </c>
      <c r="U104" s="9"/>
      <c r="V104" s="9">
        <f t="shared" si="45"/>
        <v>0</v>
      </c>
      <c r="W104" s="9"/>
      <c r="X104" s="9">
        <f t="shared" si="46"/>
        <v>0</v>
      </c>
      <c r="Y104" s="9" t="s">
        <v>3</v>
      </c>
      <c r="Z104" s="9">
        <f t="shared" si="47"/>
        <v>30</v>
      </c>
      <c r="AA104" s="9"/>
      <c r="AB104" s="9">
        <f t="shared" si="48"/>
        <v>0</v>
      </c>
      <c r="AC104" s="9"/>
      <c r="AD104" s="9">
        <f t="shared" si="49"/>
        <v>0</v>
      </c>
      <c r="AE104" s="9"/>
      <c r="AF104" s="24">
        <f t="shared" si="50"/>
        <v>0</v>
      </c>
      <c r="AG104" s="25">
        <f t="shared" si="51"/>
        <v>723</v>
      </c>
      <c r="AH104" s="9"/>
    </row>
    <row r="105" spans="1:34" ht="18" customHeight="1" x14ac:dyDescent="0.25">
      <c r="A105" s="9">
        <v>102</v>
      </c>
      <c r="B105" s="14" t="s">
        <v>294</v>
      </c>
      <c r="C105" s="14" t="s">
        <v>467</v>
      </c>
      <c r="D105" s="23" t="s">
        <v>295</v>
      </c>
      <c r="E105" s="23" t="s">
        <v>296</v>
      </c>
      <c r="F105" s="8" t="s">
        <v>5</v>
      </c>
      <c r="G105" s="8">
        <v>6.3</v>
      </c>
      <c r="H105" s="8">
        <f t="shared" si="39"/>
        <v>693</v>
      </c>
      <c r="I105" s="9" t="s">
        <v>5</v>
      </c>
      <c r="J105" s="9" t="s">
        <v>5</v>
      </c>
      <c r="K105" s="11" t="str">
        <f t="shared" si="40"/>
        <v>ΟΚ</v>
      </c>
      <c r="L105" s="11"/>
      <c r="M105" s="8"/>
      <c r="N105" s="9">
        <f t="shared" si="41"/>
        <v>0</v>
      </c>
      <c r="O105" s="8"/>
      <c r="P105" s="8">
        <f t="shared" si="42"/>
        <v>0</v>
      </c>
      <c r="Q105" s="9"/>
      <c r="R105" s="9">
        <f t="shared" si="43"/>
        <v>0</v>
      </c>
      <c r="S105" s="9"/>
      <c r="T105" s="9">
        <f t="shared" si="44"/>
        <v>0</v>
      </c>
      <c r="U105" s="9"/>
      <c r="V105" s="9">
        <f t="shared" si="45"/>
        <v>0</v>
      </c>
      <c r="W105" s="9"/>
      <c r="X105" s="9">
        <f t="shared" si="46"/>
        <v>0</v>
      </c>
      <c r="Y105" s="9" t="s">
        <v>3</v>
      </c>
      <c r="Z105" s="9">
        <f t="shared" si="47"/>
        <v>30</v>
      </c>
      <c r="AA105" s="9"/>
      <c r="AB105" s="9">
        <f t="shared" si="48"/>
        <v>0</v>
      </c>
      <c r="AC105" s="9"/>
      <c r="AD105" s="9">
        <f t="shared" si="49"/>
        <v>0</v>
      </c>
      <c r="AE105" s="9"/>
      <c r="AF105" s="24">
        <f t="shared" si="50"/>
        <v>0</v>
      </c>
      <c r="AG105" s="25">
        <f t="shared" si="51"/>
        <v>723</v>
      </c>
      <c r="AH105" s="9"/>
    </row>
    <row r="106" spans="1:34" s="7" customFormat="1" ht="18" customHeight="1" x14ac:dyDescent="0.25">
      <c r="A106" s="9">
        <v>103</v>
      </c>
      <c r="B106" s="14" t="s">
        <v>106</v>
      </c>
      <c r="C106" s="14" t="s">
        <v>393</v>
      </c>
      <c r="D106" s="23" t="s">
        <v>107</v>
      </c>
      <c r="E106" s="23" t="s">
        <v>108</v>
      </c>
      <c r="F106" s="8" t="s">
        <v>5</v>
      </c>
      <c r="G106" s="8">
        <v>6.28</v>
      </c>
      <c r="H106" s="8">
        <f t="shared" si="39"/>
        <v>690.80000000000007</v>
      </c>
      <c r="I106" s="9" t="s">
        <v>5</v>
      </c>
      <c r="J106" s="9" t="s">
        <v>5</v>
      </c>
      <c r="K106" s="11" t="str">
        <f t="shared" si="40"/>
        <v>ΟΚ</v>
      </c>
      <c r="L106" s="11"/>
      <c r="M106" s="8"/>
      <c r="N106" s="9">
        <f t="shared" si="41"/>
        <v>0</v>
      </c>
      <c r="O106" s="8"/>
      <c r="P106" s="8">
        <f t="shared" si="42"/>
        <v>0</v>
      </c>
      <c r="Q106" s="9"/>
      <c r="R106" s="9">
        <f t="shared" si="43"/>
        <v>0</v>
      </c>
      <c r="S106" s="9"/>
      <c r="T106" s="9">
        <f t="shared" si="44"/>
        <v>0</v>
      </c>
      <c r="U106" s="9"/>
      <c r="V106" s="9">
        <f t="shared" si="45"/>
        <v>0</v>
      </c>
      <c r="W106" s="9"/>
      <c r="X106" s="9">
        <f t="shared" si="46"/>
        <v>0</v>
      </c>
      <c r="Y106" s="9" t="s">
        <v>3</v>
      </c>
      <c r="Z106" s="9">
        <f t="shared" si="47"/>
        <v>30</v>
      </c>
      <c r="AA106" s="9"/>
      <c r="AB106" s="9">
        <f t="shared" si="48"/>
        <v>0</v>
      </c>
      <c r="AC106" s="9"/>
      <c r="AD106" s="9">
        <f t="shared" si="49"/>
        <v>0</v>
      </c>
      <c r="AE106" s="9"/>
      <c r="AF106" s="24">
        <f t="shared" si="50"/>
        <v>0</v>
      </c>
      <c r="AG106" s="25">
        <f t="shared" si="51"/>
        <v>720.80000000000007</v>
      </c>
      <c r="AH106" s="9"/>
    </row>
    <row r="107" spans="1:34" ht="18" customHeight="1" x14ac:dyDescent="0.25">
      <c r="A107" s="9">
        <v>104</v>
      </c>
      <c r="B107" s="14" t="s">
        <v>121</v>
      </c>
      <c r="C107" s="14" t="s">
        <v>398</v>
      </c>
      <c r="D107" s="23" t="s">
        <v>122</v>
      </c>
      <c r="E107" s="23" t="s">
        <v>37</v>
      </c>
      <c r="F107" s="8" t="s">
        <v>5</v>
      </c>
      <c r="G107" s="8">
        <v>6.28</v>
      </c>
      <c r="H107" s="8">
        <f t="shared" si="39"/>
        <v>690.80000000000007</v>
      </c>
      <c r="I107" s="9" t="s">
        <v>5</v>
      </c>
      <c r="J107" s="9" t="s">
        <v>5</v>
      </c>
      <c r="K107" s="11" t="str">
        <f t="shared" si="40"/>
        <v>ΟΚ</v>
      </c>
      <c r="L107" s="11"/>
      <c r="M107" s="8"/>
      <c r="N107" s="9">
        <f t="shared" si="41"/>
        <v>0</v>
      </c>
      <c r="O107" s="8"/>
      <c r="P107" s="8">
        <f t="shared" si="42"/>
        <v>0</v>
      </c>
      <c r="Q107" s="9"/>
      <c r="R107" s="9">
        <f t="shared" si="43"/>
        <v>0</v>
      </c>
      <c r="S107" s="9"/>
      <c r="T107" s="9">
        <f t="shared" si="44"/>
        <v>0</v>
      </c>
      <c r="U107" s="9"/>
      <c r="V107" s="9">
        <f t="shared" si="45"/>
        <v>0</v>
      </c>
      <c r="W107" s="9"/>
      <c r="X107" s="9">
        <f t="shared" si="46"/>
        <v>0</v>
      </c>
      <c r="Y107" s="9" t="s">
        <v>3</v>
      </c>
      <c r="Z107" s="9">
        <f t="shared" si="47"/>
        <v>30</v>
      </c>
      <c r="AA107" s="9"/>
      <c r="AB107" s="9">
        <f t="shared" si="48"/>
        <v>0</v>
      </c>
      <c r="AC107" s="9"/>
      <c r="AD107" s="9">
        <f t="shared" si="49"/>
        <v>0</v>
      </c>
      <c r="AE107" s="9"/>
      <c r="AF107" s="24">
        <f t="shared" si="50"/>
        <v>0</v>
      </c>
      <c r="AG107" s="25">
        <f t="shared" si="51"/>
        <v>720.80000000000007</v>
      </c>
      <c r="AH107" s="9"/>
    </row>
    <row r="108" spans="1:34" ht="18" customHeight="1" x14ac:dyDescent="0.25">
      <c r="A108" s="9">
        <v>105</v>
      </c>
      <c r="B108" s="30" t="s">
        <v>275</v>
      </c>
      <c r="C108" s="30" t="s">
        <v>337</v>
      </c>
      <c r="D108" s="31" t="s">
        <v>276</v>
      </c>
      <c r="E108" s="31" t="s">
        <v>65</v>
      </c>
      <c r="F108" s="8" t="s">
        <v>5</v>
      </c>
      <c r="G108" s="8">
        <v>5.89</v>
      </c>
      <c r="H108" s="8">
        <f t="shared" si="39"/>
        <v>647.9</v>
      </c>
      <c r="I108" s="9" t="s">
        <v>5</v>
      </c>
      <c r="J108" s="9" t="s">
        <v>5</v>
      </c>
      <c r="K108" s="11" t="str">
        <f t="shared" si="40"/>
        <v>ΟΚ</v>
      </c>
      <c r="L108" s="11"/>
      <c r="M108" s="8"/>
      <c r="N108" s="9">
        <f t="shared" si="41"/>
        <v>0</v>
      </c>
      <c r="O108" s="8"/>
      <c r="P108" s="8">
        <f t="shared" si="42"/>
        <v>0</v>
      </c>
      <c r="Q108" s="9"/>
      <c r="R108" s="9">
        <f t="shared" si="43"/>
        <v>0</v>
      </c>
      <c r="S108" s="9"/>
      <c r="T108" s="9">
        <f t="shared" si="44"/>
        <v>0</v>
      </c>
      <c r="U108" s="9"/>
      <c r="V108" s="9">
        <f t="shared" si="45"/>
        <v>0</v>
      </c>
      <c r="W108" s="9"/>
      <c r="X108" s="9">
        <f t="shared" si="46"/>
        <v>0</v>
      </c>
      <c r="Y108" s="9" t="s">
        <v>2</v>
      </c>
      <c r="Z108" s="9">
        <f t="shared" si="47"/>
        <v>70</v>
      </c>
      <c r="AA108" s="9"/>
      <c r="AB108" s="9">
        <f t="shared" si="48"/>
        <v>0</v>
      </c>
      <c r="AC108" s="9"/>
      <c r="AD108" s="9">
        <f t="shared" si="49"/>
        <v>0</v>
      </c>
      <c r="AE108" s="9"/>
      <c r="AF108" s="24">
        <f t="shared" si="50"/>
        <v>0</v>
      </c>
      <c r="AG108" s="25">
        <f t="shared" si="51"/>
        <v>717.9</v>
      </c>
      <c r="AH108" s="9"/>
    </row>
    <row r="109" spans="1:34" ht="18" customHeight="1" x14ac:dyDescent="0.25">
      <c r="A109" s="9">
        <v>106</v>
      </c>
      <c r="B109" s="14" t="s">
        <v>361</v>
      </c>
      <c r="C109" s="14" t="s">
        <v>363</v>
      </c>
      <c r="D109" s="23" t="s">
        <v>362</v>
      </c>
      <c r="E109" s="23" t="s">
        <v>34</v>
      </c>
      <c r="F109" s="8" t="s">
        <v>5</v>
      </c>
      <c r="G109" s="8">
        <v>6.23</v>
      </c>
      <c r="H109" s="8">
        <f t="shared" si="39"/>
        <v>685.30000000000007</v>
      </c>
      <c r="I109" s="9" t="s">
        <v>5</v>
      </c>
      <c r="J109" s="9" t="s">
        <v>5</v>
      </c>
      <c r="K109" s="11" t="str">
        <f t="shared" si="40"/>
        <v>ΟΚ</v>
      </c>
      <c r="L109" s="11"/>
      <c r="M109" s="8"/>
      <c r="N109" s="9">
        <f t="shared" si="41"/>
        <v>0</v>
      </c>
      <c r="O109" s="8"/>
      <c r="P109" s="8">
        <f t="shared" si="42"/>
        <v>0</v>
      </c>
      <c r="Q109" s="9"/>
      <c r="R109" s="9">
        <f t="shared" si="43"/>
        <v>0</v>
      </c>
      <c r="S109" s="9"/>
      <c r="T109" s="9">
        <f t="shared" si="44"/>
        <v>0</v>
      </c>
      <c r="U109" s="9"/>
      <c r="V109" s="9">
        <f t="shared" si="45"/>
        <v>0</v>
      </c>
      <c r="W109" s="9"/>
      <c r="X109" s="9">
        <f t="shared" si="46"/>
        <v>0</v>
      </c>
      <c r="Y109" s="9" t="s">
        <v>3</v>
      </c>
      <c r="Z109" s="9">
        <f t="shared" si="47"/>
        <v>30</v>
      </c>
      <c r="AA109" s="9"/>
      <c r="AB109" s="9">
        <f t="shared" si="48"/>
        <v>0</v>
      </c>
      <c r="AC109" s="9"/>
      <c r="AD109" s="9">
        <f t="shared" si="49"/>
        <v>0</v>
      </c>
      <c r="AE109" s="9"/>
      <c r="AF109" s="24">
        <f t="shared" si="50"/>
        <v>0</v>
      </c>
      <c r="AG109" s="25">
        <f t="shared" si="51"/>
        <v>715.30000000000007</v>
      </c>
      <c r="AH109" s="30"/>
    </row>
    <row r="110" spans="1:34" ht="18" customHeight="1" x14ac:dyDescent="0.25">
      <c r="A110" s="9">
        <v>107</v>
      </c>
      <c r="B110" s="30" t="s">
        <v>62</v>
      </c>
      <c r="C110" s="14" t="s">
        <v>379</v>
      </c>
      <c r="D110" s="23" t="s">
        <v>60</v>
      </c>
      <c r="E110" s="23" t="s">
        <v>61</v>
      </c>
      <c r="F110" s="8" t="s">
        <v>5</v>
      </c>
      <c r="G110" s="8">
        <v>6.2</v>
      </c>
      <c r="H110" s="8">
        <f t="shared" ref="H110:H117" si="52">G110*110</f>
        <v>682</v>
      </c>
      <c r="I110" s="9" t="s">
        <v>5</v>
      </c>
      <c r="J110" s="9" t="s">
        <v>5</v>
      </c>
      <c r="K110" s="11" t="str">
        <f t="shared" ref="K110:K117" si="53">IF(AND(F110="ΝΑΙ",IF(J110="ΝΑΙ",I110="ΝΑΙ",)),"ΟΚ","ΑΠΟΡΡΙΠΤΕΤΑΙ")</f>
        <v>ΟΚ</v>
      </c>
      <c r="L110" s="11"/>
      <c r="M110" s="8"/>
      <c r="N110" s="9">
        <f t="shared" ref="N110:N117" si="54">IF(M110="ΝΑΙ",120,0)</f>
        <v>0</v>
      </c>
      <c r="O110" s="8"/>
      <c r="P110" s="8">
        <f t="shared" ref="P110:P117" si="55">IF(O110="ΝΑΙ",60,0)</f>
        <v>0</v>
      </c>
      <c r="Q110" s="9"/>
      <c r="R110" s="9">
        <f t="shared" ref="R110:R117" si="56">IF(Q110="ΝΑΙ",250,0)</f>
        <v>0</v>
      </c>
      <c r="S110" s="9"/>
      <c r="T110" s="9">
        <f t="shared" ref="T110:T117" si="57">IF(S110="ΝΑΙ",120,0)</f>
        <v>0</v>
      </c>
      <c r="U110" s="9"/>
      <c r="V110" s="9">
        <f t="shared" ref="V110:V117" si="58">IF(U110="ΑΡΙΣΤΗ",70,IF(U110="ΠΟΛΥ ΚΑΛΗ",50,IF(U110="ΚΑΛΗ",30,)))</f>
        <v>0</v>
      </c>
      <c r="W110" s="9"/>
      <c r="X110" s="9">
        <f t="shared" ref="X110:X117" si="59">IF(W110="ΑΡΙΣΤΗ",70,IF(W110="ΠΟΛΥ ΚΑΛΗ",50,IF(W110="ΚΑΛΗ",30,)))</f>
        <v>0</v>
      </c>
      <c r="Y110" s="9" t="s">
        <v>3</v>
      </c>
      <c r="Z110" s="9">
        <f t="shared" ref="Z110:Z117" si="60">IF(Y110="ΑΡΙΣΤΗ",70,IF(Y110="ΠΟΛΥ ΚΑΛΗ",50,IF(Y110="ΚΑΛΗ",30,)))</f>
        <v>30</v>
      </c>
      <c r="AA110" s="9"/>
      <c r="AB110" s="9">
        <f t="shared" ref="AB110:AB117" si="61">IF(AA110="ΝΑΙ",150,0)</f>
        <v>0</v>
      </c>
      <c r="AC110" s="9"/>
      <c r="AD110" s="9">
        <f t="shared" ref="AD110:AD117" si="62">AC110*17</f>
        <v>0</v>
      </c>
      <c r="AE110" s="9"/>
      <c r="AF110" s="24">
        <f t="shared" ref="AF110:AF117" si="63">AE110*7</f>
        <v>0</v>
      </c>
      <c r="AG110" s="25">
        <f t="shared" ref="AG110:AG117" si="64">H110+AB110+N110+P110+R110+T110+V110+X110+Z110+AD110+AF110</f>
        <v>712</v>
      </c>
      <c r="AH110" s="9"/>
    </row>
    <row r="111" spans="1:34" s="7" customFormat="1" ht="18" customHeight="1" x14ac:dyDescent="0.25">
      <c r="A111" s="9">
        <v>108</v>
      </c>
      <c r="B111" s="14" t="s">
        <v>209</v>
      </c>
      <c r="C111" s="14" t="s">
        <v>348</v>
      </c>
      <c r="D111" s="23" t="s">
        <v>367</v>
      </c>
      <c r="E111" s="23" t="s">
        <v>39</v>
      </c>
      <c r="F111" s="8" t="s">
        <v>5</v>
      </c>
      <c r="G111" s="8">
        <v>6.17</v>
      </c>
      <c r="H111" s="8">
        <f t="shared" si="52"/>
        <v>678.7</v>
      </c>
      <c r="I111" s="9" t="s">
        <v>5</v>
      </c>
      <c r="J111" s="9" t="s">
        <v>5</v>
      </c>
      <c r="K111" s="11" t="str">
        <f t="shared" si="53"/>
        <v>ΟΚ</v>
      </c>
      <c r="L111" s="11"/>
      <c r="M111" s="8"/>
      <c r="N111" s="9">
        <f t="shared" si="54"/>
        <v>0</v>
      </c>
      <c r="O111" s="8"/>
      <c r="P111" s="8">
        <f t="shared" si="55"/>
        <v>0</v>
      </c>
      <c r="Q111" s="9"/>
      <c r="R111" s="9">
        <f t="shared" si="56"/>
        <v>0</v>
      </c>
      <c r="S111" s="9"/>
      <c r="T111" s="9">
        <f t="shared" si="57"/>
        <v>0</v>
      </c>
      <c r="U111" s="9"/>
      <c r="V111" s="9">
        <f t="shared" si="58"/>
        <v>0</v>
      </c>
      <c r="W111" s="9"/>
      <c r="X111" s="9">
        <f t="shared" si="59"/>
        <v>0</v>
      </c>
      <c r="Y111" s="9" t="s">
        <v>3</v>
      </c>
      <c r="Z111" s="9">
        <f t="shared" si="60"/>
        <v>30</v>
      </c>
      <c r="AA111" s="9"/>
      <c r="AB111" s="9">
        <f t="shared" si="61"/>
        <v>0</v>
      </c>
      <c r="AC111" s="9"/>
      <c r="AD111" s="9">
        <f t="shared" si="62"/>
        <v>0</v>
      </c>
      <c r="AE111" s="9"/>
      <c r="AF111" s="24">
        <f t="shared" si="63"/>
        <v>0</v>
      </c>
      <c r="AG111" s="25">
        <f t="shared" si="64"/>
        <v>708.7</v>
      </c>
      <c r="AH111" s="9"/>
    </row>
    <row r="112" spans="1:34" s="7" customFormat="1" ht="18" customHeight="1" x14ac:dyDescent="0.25">
      <c r="A112" s="9">
        <v>109</v>
      </c>
      <c r="B112" s="14" t="s">
        <v>234</v>
      </c>
      <c r="C112" s="14" t="s">
        <v>421</v>
      </c>
      <c r="D112" s="23" t="s">
        <v>235</v>
      </c>
      <c r="E112" s="23" t="s">
        <v>236</v>
      </c>
      <c r="F112" s="8" t="s">
        <v>5</v>
      </c>
      <c r="G112" s="8">
        <v>6.12</v>
      </c>
      <c r="H112" s="8">
        <f t="shared" si="52"/>
        <v>673.2</v>
      </c>
      <c r="I112" s="9" t="s">
        <v>5</v>
      </c>
      <c r="J112" s="9" t="s">
        <v>5</v>
      </c>
      <c r="K112" s="11" t="str">
        <f t="shared" si="53"/>
        <v>ΟΚ</v>
      </c>
      <c r="L112" s="11"/>
      <c r="M112" s="8"/>
      <c r="N112" s="9">
        <f t="shared" si="54"/>
        <v>0</v>
      </c>
      <c r="O112" s="8"/>
      <c r="P112" s="8">
        <f t="shared" si="55"/>
        <v>0</v>
      </c>
      <c r="Q112" s="9"/>
      <c r="R112" s="9">
        <f t="shared" si="56"/>
        <v>0</v>
      </c>
      <c r="S112" s="9"/>
      <c r="T112" s="9">
        <f t="shared" si="57"/>
        <v>0</v>
      </c>
      <c r="U112" s="9"/>
      <c r="V112" s="9">
        <f t="shared" si="58"/>
        <v>0</v>
      </c>
      <c r="W112" s="9"/>
      <c r="X112" s="9">
        <f t="shared" si="59"/>
        <v>0</v>
      </c>
      <c r="Y112" s="9" t="s">
        <v>3</v>
      </c>
      <c r="Z112" s="9">
        <f t="shared" si="60"/>
        <v>30</v>
      </c>
      <c r="AA112" s="9"/>
      <c r="AB112" s="9">
        <f t="shared" si="61"/>
        <v>0</v>
      </c>
      <c r="AC112" s="9"/>
      <c r="AD112" s="9">
        <f t="shared" si="62"/>
        <v>0</v>
      </c>
      <c r="AE112" s="9"/>
      <c r="AF112" s="24">
        <f t="shared" si="63"/>
        <v>0</v>
      </c>
      <c r="AG112" s="25">
        <f t="shared" si="64"/>
        <v>703.2</v>
      </c>
      <c r="AH112" s="9"/>
    </row>
    <row r="113" spans="1:34" s="7" customFormat="1" ht="18" customHeight="1" x14ac:dyDescent="0.25">
      <c r="A113" s="9">
        <v>110</v>
      </c>
      <c r="B113" s="14" t="s">
        <v>184</v>
      </c>
      <c r="C113" s="14" t="s">
        <v>349</v>
      </c>
      <c r="D113" s="23" t="s">
        <v>185</v>
      </c>
      <c r="E113" s="23" t="s">
        <v>54</v>
      </c>
      <c r="F113" s="8" t="s">
        <v>5</v>
      </c>
      <c r="G113" s="8">
        <v>6.1</v>
      </c>
      <c r="H113" s="8">
        <f t="shared" si="52"/>
        <v>671</v>
      </c>
      <c r="I113" s="9" t="s">
        <v>5</v>
      </c>
      <c r="J113" s="9" t="s">
        <v>5</v>
      </c>
      <c r="K113" s="11" t="str">
        <f t="shared" si="53"/>
        <v>ΟΚ</v>
      </c>
      <c r="L113" s="11"/>
      <c r="M113" s="8"/>
      <c r="N113" s="9">
        <f t="shared" si="54"/>
        <v>0</v>
      </c>
      <c r="O113" s="8"/>
      <c r="P113" s="8">
        <f t="shared" si="55"/>
        <v>0</v>
      </c>
      <c r="Q113" s="9"/>
      <c r="R113" s="9">
        <f t="shared" si="56"/>
        <v>0</v>
      </c>
      <c r="S113" s="9"/>
      <c r="T113" s="9">
        <f t="shared" si="57"/>
        <v>0</v>
      </c>
      <c r="U113" s="9"/>
      <c r="V113" s="9">
        <f t="shared" si="58"/>
        <v>0</v>
      </c>
      <c r="W113" s="9"/>
      <c r="X113" s="9">
        <f t="shared" si="59"/>
        <v>0</v>
      </c>
      <c r="Y113" s="9" t="s">
        <v>3</v>
      </c>
      <c r="Z113" s="9">
        <f t="shared" si="60"/>
        <v>30</v>
      </c>
      <c r="AA113" s="9"/>
      <c r="AB113" s="9">
        <f t="shared" si="61"/>
        <v>0</v>
      </c>
      <c r="AC113" s="9"/>
      <c r="AD113" s="9">
        <f t="shared" si="62"/>
        <v>0</v>
      </c>
      <c r="AE113" s="9"/>
      <c r="AF113" s="24">
        <f t="shared" si="63"/>
        <v>0</v>
      </c>
      <c r="AG113" s="25">
        <f t="shared" si="64"/>
        <v>701</v>
      </c>
      <c r="AH113" s="9"/>
    </row>
    <row r="114" spans="1:34" ht="18" customHeight="1" x14ac:dyDescent="0.25">
      <c r="A114" s="9">
        <v>111</v>
      </c>
      <c r="B114" s="30" t="s">
        <v>301</v>
      </c>
      <c r="C114" s="30" t="s">
        <v>465</v>
      </c>
      <c r="D114" s="31" t="s">
        <v>302</v>
      </c>
      <c r="E114" s="31" t="s">
        <v>37</v>
      </c>
      <c r="F114" s="33" t="s">
        <v>5</v>
      </c>
      <c r="G114" s="33">
        <v>5.8</v>
      </c>
      <c r="H114" s="33">
        <f t="shared" si="52"/>
        <v>638</v>
      </c>
      <c r="I114" s="32" t="s">
        <v>5</v>
      </c>
      <c r="J114" s="32" t="s">
        <v>5</v>
      </c>
      <c r="K114" s="34" t="str">
        <f t="shared" si="53"/>
        <v>ΟΚ</v>
      </c>
      <c r="L114" s="34"/>
      <c r="M114" s="33"/>
      <c r="N114" s="32">
        <f t="shared" si="54"/>
        <v>0</v>
      </c>
      <c r="O114" s="33"/>
      <c r="P114" s="33">
        <f t="shared" si="55"/>
        <v>0</v>
      </c>
      <c r="Q114" s="32"/>
      <c r="R114" s="32">
        <f t="shared" si="56"/>
        <v>0</v>
      </c>
      <c r="S114" s="32"/>
      <c r="T114" s="32">
        <f t="shared" si="57"/>
        <v>0</v>
      </c>
      <c r="U114" s="32"/>
      <c r="V114" s="32">
        <f t="shared" si="58"/>
        <v>0</v>
      </c>
      <c r="W114" s="32"/>
      <c r="X114" s="32">
        <f t="shared" si="59"/>
        <v>0</v>
      </c>
      <c r="Y114" s="32" t="s">
        <v>6</v>
      </c>
      <c r="Z114" s="32">
        <f t="shared" si="60"/>
        <v>50</v>
      </c>
      <c r="AA114" s="32"/>
      <c r="AB114" s="32">
        <f t="shared" si="61"/>
        <v>0</v>
      </c>
      <c r="AC114" s="32"/>
      <c r="AD114" s="32">
        <f t="shared" si="62"/>
        <v>0</v>
      </c>
      <c r="AE114" s="32"/>
      <c r="AF114" s="35">
        <f t="shared" si="63"/>
        <v>0</v>
      </c>
      <c r="AG114" s="36">
        <f t="shared" si="64"/>
        <v>688</v>
      </c>
      <c r="AH114" s="32"/>
    </row>
    <row r="115" spans="1:34" ht="18" customHeight="1" x14ac:dyDescent="0.25">
      <c r="A115" s="9">
        <v>112</v>
      </c>
      <c r="B115" s="14" t="s">
        <v>247</v>
      </c>
      <c r="C115" s="14" t="s">
        <v>452</v>
      </c>
      <c r="D115" s="23" t="s">
        <v>248</v>
      </c>
      <c r="E115" s="23" t="s">
        <v>249</v>
      </c>
      <c r="F115" s="8" t="s">
        <v>5</v>
      </c>
      <c r="G115" s="8">
        <v>5.97</v>
      </c>
      <c r="H115" s="8">
        <f t="shared" si="52"/>
        <v>656.69999999999993</v>
      </c>
      <c r="I115" s="9" t="s">
        <v>5</v>
      </c>
      <c r="J115" s="9" t="s">
        <v>5</v>
      </c>
      <c r="K115" s="11" t="str">
        <f t="shared" si="53"/>
        <v>ΟΚ</v>
      </c>
      <c r="L115" s="11"/>
      <c r="M115" s="8"/>
      <c r="N115" s="9">
        <f t="shared" si="54"/>
        <v>0</v>
      </c>
      <c r="O115" s="8"/>
      <c r="P115" s="8">
        <f t="shared" si="55"/>
        <v>0</v>
      </c>
      <c r="Q115" s="9"/>
      <c r="R115" s="9">
        <f t="shared" si="56"/>
        <v>0</v>
      </c>
      <c r="S115" s="9"/>
      <c r="T115" s="9">
        <f t="shared" si="57"/>
        <v>0</v>
      </c>
      <c r="U115" s="9"/>
      <c r="V115" s="9">
        <f t="shared" si="58"/>
        <v>0</v>
      </c>
      <c r="W115" s="9"/>
      <c r="X115" s="9">
        <f t="shared" si="59"/>
        <v>0</v>
      </c>
      <c r="Y115" s="9" t="s">
        <v>3</v>
      </c>
      <c r="Z115" s="9">
        <f t="shared" si="60"/>
        <v>30</v>
      </c>
      <c r="AA115" s="9"/>
      <c r="AB115" s="9">
        <f t="shared" si="61"/>
        <v>0</v>
      </c>
      <c r="AC115" s="9"/>
      <c r="AD115" s="9">
        <f t="shared" si="62"/>
        <v>0</v>
      </c>
      <c r="AE115" s="9"/>
      <c r="AF115" s="24">
        <f t="shared" si="63"/>
        <v>0</v>
      </c>
      <c r="AG115" s="25">
        <f t="shared" si="64"/>
        <v>686.69999999999993</v>
      </c>
      <c r="AH115" s="9"/>
    </row>
    <row r="116" spans="1:34" ht="18" customHeight="1" x14ac:dyDescent="0.25">
      <c r="A116" s="9">
        <v>113</v>
      </c>
      <c r="B116" s="14" t="s">
        <v>43</v>
      </c>
      <c r="C116" s="14" t="s">
        <v>373</v>
      </c>
      <c r="D116" s="23" t="s">
        <v>44</v>
      </c>
      <c r="E116" s="23" t="s">
        <v>45</v>
      </c>
      <c r="F116" s="8" t="s">
        <v>5</v>
      </c>
      <c r="G116" s="8">
        <v>5.67</v>
      </c>
      <c r="H116" s="8">
        <f t="shared" si="52"/>
        <v>623.70000000000005</v>
      </c>
      <c r="I116" s="9" t="s">
        <v>5</v>
      </c>
      <c r="J116" s="9" t="s">
        <v>5</v>
      </c>
      <c r="K116" s="11" t="str">
        <f t="shared" si="53"/>
        <v>ΟΚ</v>
      </c>
      <c r="L116" s="11"/>
      <c r="M116" s="8"/>
      <c r="N116" s="9">
        <f t="shared" si="54"/>
        <v>0</v>
      </c>
      <c r="O116" s="8"/>
      <c r="P116" s="8">
        <f t="shared" si="55"/>
        <v>0</v>
      </c>
      <c r="Q116" s="9"/>
      <c r="R116" s="9">
        <f t="shared" si="56"/>
        <v>0</v>
      </c>
      <c r="S116" s="9"/>
      <c r="T116" s="9">
        <f t="shared" si="57"/>
        <v>0</v>
      </c>
      <c r="U116" s="9" t="s">
        <v>3</v>
      </c>
      <c r="V116" s="9">
        <f t="shared" si="58"/>
        <v>30</v>
      </c>
      <c r="W116" s="9"/>
      <c r="X116" s="9">
        <f t="shared" si="59"/>
        <v>0</v>
      </c>
      <c r="Y116" s="9" t="s">
        <v>3</v>
      </c>
      <c r="Z116" s="9">
        <f t="shared" si="60"/>
        <v>30</v>
      </c>
      <c r="AA116" s="9"/>
      <c r="AB116" s="9">
        <f t="shared" si="61"/>
        <v>0</v>
      </c>
      <c r="AC116" s="9"/>
      <c r="AD116" s="9">
        <f t="shared" si="62"/>
        <v>0</v>
      </c>
      <c r="AE116" s="9"/>
      <c r="AF116" s="24">
        <f t="shared" si="63"/>
        <v>0</v>
      </c>
      <c r="AG116" s="25">
        <f t="shared" si="64"/>
        <v>683.7</v>
      </c>
      <c r="AH116" s="9"/>
    </row>
    <row r="117" spans="1:34" ht="18" customHeight="1" x14ac:dyDescent="0.25">
      <c r="A117" s="9">
        <v>114</v>
      </c>
      <c r="B117" s="14" t="s">
        <v>263</v>
      </c>
      <c r="C117" s="14" t="s">
        <v>350</v>
      </c>
      <c r="D117" s="23" t="s">
        <v>264</v>
      </c>
      <c r="E117" s="23" t="s">
        <v>265</v>
      </c>
      <c r="F117" s="8" t="s">
        <v>5</v>
      </c>
      <c r="G117" s="8">
        <v>5.89</v>
      </c>
      <c r="H117" s="8">
        <f t="shared" si="52"/>
        <v>647.9</v>
      </c>
      <c r="I117" s="9" t="s">
        <v>5</v>
      </c>
      <c r="J117" s="9" t="s">
        <v>5</v>
      </c>
      <c r="K117" s="11" t="str">
        <f t="shared" si="53"/>
        <v>ΟΚ</v>
      </c>
      <c r="L117" s="11"/>
      <c r="M117" s="8"/>
      <c r="N117" s="9">
        <f t="shared" si="54"/>
        <v>0</v>
      </c>
      <c r="O117" s="8"/>
      <c r="P117" s="8">
        <f t="shared" si="55"/>
        <v>0</v>
      </c>
      <c r="Q117" s="9"/>
      <c r="R117" s="9">
        <f t="shared" si="56"/>
        <v>0</v>
      </c>
      <c r="S117" s="9"/>
      <c r="T117" s="9">
        <f t="shared" si="57"/>
        <v>0</v>
      </c>
      <c r="U117" s="9"/>
      <c r="V117" s="9">
        <f t="shared" si="58"/>
        <v>0</v>
      </c>
      <c r="W117" s="9"/>
      <c r="X117" s="9">
        <f t="shared" si="59"/>
        <v>0</v>
      </c>
      <c r="Y117" s="9" t="s">
        <v>3</v>
      </c>
      <c r="Z117" s="9">
        <f t="shared" si="60"/>
        <v>30</v>
      </c>
      <c r="AA117" s="9"/>
      <c r="AB117" s="9">
        <f t="shared" si="61"/>
        <v>0</v>
      </c>
      <c r="AC117" s="9"/>
      <c r="AD117" s="9">
        <f t="shared" si="62"/>
        <v>0</v>
      </c>
      <c r="AE117" s="9"/>
      <c r="AF117" s="24">
        <f t="shared" si="63"/>
        <v>0</v>
      </c>
      <c r="AG117" s="25">
        <f t="shared" si="64"/>
        <v>677.9</v>
      </c>
      <c r="AH117" s="9"/>
    </row>
  </sheetData>
  <sheetProtection password="EB34" sheet="1" objects="1" scenarios="1"/>
  <sortState ref="A14:AH117">
    <sortCondition descending="1" ref="AG14:AG117"/>
  </sortState>
  <mergeCells count="4">
    <mergeCell ref="A2:E2"/>
    <mergeCell ref="F2:J2"/>
    <mergeCell ref="M2:AF2"/>
    <mergeCell ref="A1:D1"/>
  </mergeCells>
  <dataValidations count="6">
    <dataValidation type="list" allowBlank="1" showInputMessage="1" showErrorMessage="1" sqref="U26:U99 U101:U117 U4:U24 W4:W24 W26:W99 W101:W117 Y4:Y117" xr:uid="{00000000-0002-0000-0200-000000000000}">
      <formula1>$AR$24:$AR$24</formula1>
    </dataValidation>
    <dataValidation type="list" allowBlank="1" showInputMessage="1" showErrorMessage="1" sqref="U25 U100 W100 W25" xr:uid="{00000000-0002-0000-0200-000001000000}">
      <formula1>$AR$24:$AR$25</formula1>
    </dataValidation>
    <dataValidation type="whole" allowBlank="1" showInputMessage="1" showErrorMessage="1" errorTitle="ΠΡΟΣΟΧΗ!" error="ΑΠΟ 1 ΕΩΣ 24 ΜΗΝΕΣ" sqref="AC4:AC117" xr:uid="{00000000-0002-0000-0200-000002000000}">
      <formula1>1</formula1>
      <formula2>24</formula2>
    </dataValidation>
    <dataValidation type="decimal" allowBlank="1" showInputMessage="1" showErrorMessage="1" sqref="G4:G117" xr:uid="{00000000-0002-0000-0200-000003000000}">
      <formula1>5</formula1>
      <formula2>10</formula2>
    </dataValidation>
    <dataValidation type="whole" allowBlank="1" showInputMessage="1" showErrorMessage="1" errorTitle="ΠΡΟΣΟΧΗ!" error="ΑΠΟ 1 ΕΩΣ 84 ΜΗΝΕΣ" sqref="AE4:AE117" xr:uid="{00000000-0002-0000-0200-000004000000}">
      <formula1>1</formula1>
      <formula2>84</formula2>
    </dataValidation>
    <dataValidation type="list" allowBlank="1" showInputMessage="1" showErrorMessage="1" sqref="S4:S117 O4:O117 AA4:AA117 Q4:Q117 I4:J117 F4:F117 L4:M117" xr:uid="{00000000-0002-0000-0200-000005000000}">
      <formula1>$AQ$24:$AQ$24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tabSelected="1" workbookViewId="0">
      <selection activeCell="I21" sqref="I21"/>
    </sheetView>
  </sheetViews>
  <sheetFormatPr defaultRowHeight="15" x14ac:dyDescent="0.25"/>
  <cols>
    <col min="1" max="1" width="9.140625" style="20"/>
    <col min="2" max="2" width="15.42578125" style="20" bestFit="1" customWidth="1"/>
    <col min="3" max="3" width="9.140625" style="20"/>
    <col min="4" max="4" width="29.85546875" style="20" customWidth="1"/>
    <col min="5" max="16384" width="9.140625" style="20"/>
  </cols>
  <sheetData>
    <row r="1" spans="1:4" s="13" customFormat="1" ht="57" customHeight="1" x14ac:dyDescent="0.3">
      <c r="A1" s="47" t="s">
        <v>478</v>
      </c>
      <c r="B1" s="48"/>
      <c r="C1" s="48"/>
      <c r="D1" s="51"/>
    </row>
    <row r="2" spans="1:4" s="27" customFormat="1" ht="15.75" customHeight="1" x14ac:dyDescent="0.25">
      <c r="A2" s="44" t="s">
        <v>7</v>
      </c>
      <c r="B2" s="45"/>
      <c r="C2" s="45"/>
      <c r="D2" s="28" t="s">
        <v>364</v>
      </c>
    </row>
    <row r="3" spans="1:4" s="22" customFormat="1" ht="94.5" customHeight="1" x14ac:dyDescent="0.25">
      <c r="A3" s="14" t="s">
        <v>1</v>
      </c>
      <c r="B3" s="14" t="s">
        <v>28</v>
      </c>
      <c r="C3" s="15" t="s">
        <v>331</v>
      </c>
      <c r="D3" s="21"/>
    </row>
    <row r="4" spans="1:4" s="39" customFormat="1" x14ac:dyDescent="0.25">
      <c r="A4" s="32">
        <v>1</v>
      </c>
      <c r="B4" s="30" t="s">
        <v>58</v>
      </c>
      <c r="C4" s="30" t="s">
        <v>359</v>
      </c>
      <c r="D4" s="38">
        <v>150</v>
      </c>
    </row>
    <row r="5" spans="1:4" s="39" customFormat="1" x14ac:dyDescent="0.25">
      <c r="A5" s="32">
        <v>2</v>
      </c>
      <c r="B5" s="30" t="s">
        <v>71</v>
      </c>
      <c r="C5" s="30" t="s">
        <v>358</v>
      </c>
      <c r="D5" s="38">
        <v>150</v>
      </c>
    </row>
    <row r="6" spans="1:4" s="39" customFormat="1" x14ac:dyDescent="0.25">
      <c r="A6" s="32">
        <v>3</v>
      </c>
      <c r="B6" s="30" t="s">
        <v>102</v>
      </c>
      <c r="C6" s="30" t="s">
        <v>391</v>
      </c>
      <c r="D6" s="30">
        <v>150</v>
      </c>
    </row>
    <row r="7" spans="1:4" s="39" customFormat="1" x14ac:dyDescent="0.25">
      <c r="A7" s="32">
        <v>4</v>
      </c>
      <c r="B7" s="30" t="s">
        <v>109</v>
      </c>
      <c r="C7" s="30" t="s">
        <v>336</v>
      </c>
      <c r="D7" s="30">
        <v>150</v>
      </c>
    </row>
    <row r="8" spans="1:4" s="39" customFormat="1" x14ac:dyDescent="0.25">
      <c r="A8" s="32">
        <v>5</v>
      </c>
      <c r="B8" s="30" t="s">
        <v>144</v>
      </c>
      <c r="C8" s="30" t="s">
        <v>357</v>
      </c>
      <c r="D8" s="38">
        <v>150</v>
      </c>
    </row>
    <row r="9" spans="1:4" s="39" customFormat="1" x14ac:dyDescent="0.25">
      <c r="A9" s="32">
        <v>6</v>
      </c>
      <c r="B9" s="30" t="s">
        <v>150</v>
      </c>
      <c r="C9" s="30" t="s">
        <v>356</v>
      </c>
      <c r="D9" s="38">
        <v>150</v>
      </c>
    </row>
    <row r="10" spans="1:4" s="39" customFormat="1" x14ac:dyDescent="0.25">
      <c r="A10" s="32">
        <v>7</v>
      </c>
      <c r="B10" s="30" t="s">
        <v>167</v>
      </c>
      <c r="C10" s="30" t="s">
        <v>352</v>
      </c>
      <c r="D10" s="38">
        <v>150</v>
      </c>
    </row>
    <row r="11" spans="1:4" s="13" customFormat="1" ht="18" customHeight="1" x14ac:dyDescent="0.25">
      <c r="A11" s="32">
        <v>8</v>
      </c>
      <c r="B11" s="14" t="s">
        <v>168</v>
      </c>
      <c r="C11" s="14" t="s">
        <v>412</v>
      </c>
      <c r="D11" s="9">
        <v>147</v>
      </c>
    </row>
    <row r="12" spans="1:4" s="39" customFormat="1" x14ac:dyDescent="0.25">
      <c r="A12" s="32">
        <v>9</v>
      </c>
      <c r="B12" s="30" t="s">
        <v>172</v>
      </c>
      <c r="C12" s="30" t="s">
        <v>353</v>
      </c>
      <c r="D12" s="38">
        <v>150</v>
      </c>
    </row>
    <row r="13" spans="1:4" s="39" customFormat="1" x14ac:dyDescent="0.25">
      <c r="A13" s="32">
        <v>10</v>
      </c>
      <c r="B13" s="30" t="s">
        <v>173</v>
      </c>
      <c r="C13" s="30" t="s">
        <v>354</v>
      </c>
      <c r="D13" s="38">
        <v>150</v>
      </c>
    </row>
    <row r="14" spans="1:4" s="39" customFormat="1" x14ac:dyDescent="0.25">
      <c r="A14" s="32">
        <v>11</v>
      </c>
      <c r="B14" s="30" t="s">
        <v>180</v>
      </c>
      <c r="C14" s="30" t="s">
        <v>351</v>
      </c>
      <c r="D14" s="38">
        <v>150</v>
      </c>
    </row>
    <row r="15" spans="1:4" s="39" customFormat="1" x14ac:dyDescent="0.25">
      <c r="A15" s="32">
        <v>12</v>
      </c>
      <c r="B15" s="30" t="s">
        <v>183</v>
      </c>
      <c r="C15" s="30" t="s">
        <v>350</v>
      </c>
      <c r="D15" s="38">
        <v>150</v>
      </c>
    </row>
    <row r="16" spans="1:4" s="39" customFormat="1" x14ac:dyDescent="0.25">
      <c r="A16" s="32">
        <v>13</v>
      </c>
      <c r="B16" s="30" t="s">
        <v>186</v>
      </c>
      <c r="C16" s="30" t="s">
        <v>347</v>
      </c>
      <c r="D16" s="38">
        <v>150</v>
      </c>
    </row>
    <row r="17" spans="1:4" s="39" customFormat="1" x14ac:dyDescent="0.25">
      <c r="A17" s="32">
        <v>14</v>
      </c>
      <c r="B17" s="30" t="s">
        <v>250</v>
      </c>
      <c r="C17" s="30" t="s">
        <v>346</v>
      </c>
      <c r="D17" s="38">
        <v>150</v>
      </c>
    </row>
    <row r="18" spans="1:4" s="39" customFormat="1" x14ac:dyDescent="0.25">
      <c r="A18" s="32">
        <v>15</v>
      </c>
      <c r="B18" s="30" t="s">
        <v>254</v>
      </c>
      <c r="C18" s="30" t="s">
        <v>345</v>
      </c>
      <c r="D18" s="32">
        <v>150</v>
      </c>
    </row>
    <row r="19" spans="1:4" s="39" customFormat="1" x14ac:dyDescent="0.25">
      <c r="A19" s="32">
        <v>16</v>
      </c>
      <c r="B19" s="30" t="s">
        <v>255</v>
      </c>
      <c r="C19" s="30" t="s">
        <v>344</v>
      </c>
      <c r="D19" s="38">
        <v>150</v>
      </c>
    </row>
    <row r="20" spans="1:4" s="39" customFormat="1" x14ac:dyDescent="0.25">
      <c r="A20" s="32">
        <v>17</v>
      </c>
      <c r="B20" s="30" t="s">
        <v>268</v>
      </c>
      <c r="C20" s="30" t="s">
        <v>342</v>
      </c>
      <c r="D20" s="38">
        <v>150</v>
      </c>
    </row>
    <row r="21" spans="1:4" s="39" customFormat="1" ht="47.25" customHeight="1" x14ac:dyDescent="0.25">
      <c r="A21" s="32">
        <v>18</v>
      </c>
      <c r="B21" s="38" t="s">
        <v>365</v>
      </c>
      <c r="C21" s="38" t="s">
        <v>366</v>
      </c>
      <c r="D21" s="38" t="s">
        <v>476</v>
      </c>
    </row>
    <row r="22" spans="1:4" s="39" customFormat="1" x14ac:dyDescent="0.25">
      <c r="A22" s="32">
        <v>19</v>
      </c>
      <c r="B22" s="30" t="s">
        <v>299</v>
      </c>
      <c r="C22" s="30" t="s">
        <v>341</v>
      </c>
      <c r="D22" s="38">
        <v>150</v>
      </c>
    </row>
    <row r="23" spans="1:4" s="39" customFormat="1" x14ac:dyDescent="0.25">
      <c r="A23" s="32">
        <v>20</v>
      </c>
      <c r="B23" s="30" t="s">
        <v>300</v>
      </c>
      <c r="C23" s="30" t="s">
        <v>340</v>
      </c>
      <c r="D23" s="38">
        <v>150</v>
      </c>
    </row>
  </sheetData>
  <sheetProtection password="EB34" sheet="1" objects="1" scenarios="1"/>
  <mergeCells count="2">
    <mergeCell ref="A2:C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ΠΡΟΣΛΗΠΤΕΟΙ</vt:lpstr>
      <vt:lpstr>8 ΜΕ ΕΜΠΕΙΡΙΑ ΔΙΟΙΚΗΤΙΚΟΙ</vt:lpstr>
      <vt:lpstr>8 ΧΩΡΙΣ ΕΜΠΕΙΡΙΑ ΔΙΟΙΚΗΤΙΚΟΙ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2018-07-11T08:00:05Z</cp:lastPrinted>
  <dcterms:created xsi:type="dcterms:W3CDTF">2017-10-23T05:29:48Z</dcterms:created>
  <dcterms:modified xsi:type="dcterms:W3CDTF">2018-12-05T09:35:07Z</dcterms:modified>
</cp:coreProperties>
</file>